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202gc.sharepoint.com/sites/FinancialPolicyManagement/PolicyFrameworkDevelopment/NPP Hospitality Policy/"/>
    </mc:Choice>
  </mc:AlternateContent>
  <xr:revisionPtr revIDLastSave="0" documentId="8_{F14204ED-CAA9-49B9-9EAD-2C951ADC0D16}" xr6:coauthVersionLast="47" xr6:coauthVersionMax="47" xr10:uidLastSave="{00000000-0000-0000-0000-000000000000}"/>
  <bookViews>
    <workbookView xWindow="-18750" yWindow="915" windowWidth="17220" windowHeight="14820" xr2:uid="{00000000-000D-0000-FFFF-FFFF00000000}"/>
  </bookViews>
  <sheets>
    <sheet name="Template" sheetId="16" r:id="rId1"/>
    <sheet name="CDN Example" sheetId="9" r:id="rId2"/>
    <sheet name="US Example" sheetId="15" r:id="rId3"/>
    <sheet name="International Example" sheetId="17" r:id="rId4"/>
  </sheets>
  <definedNames>
    <definedName name="_xlnm.Print_Area" localSheetId="1">'CDN Example'!$A$1:$M$88</definedName>
    <definedName name="_xlnm.Print_Area" localSheetId="0">Template!$A$1:$M$87</definedName>
    <definedName name="_xlnm.Print_Area" localSheetId="2">'US Example'!$A$1:$M$88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6" l="1"/>
  <c r="I25" i="16" s="1"/>
  <c r="H59" i="17"/>
  <c r="H58" i="17"/>
  <c r="H57" i="17"/>
  <c r="I25" i="17"/>
  <c r="M37" i="17"/>
  <c r="L37" i="17"/>
  <c r="L35" i="17"/>
  <c r="K34" i="17"/>
  <c r="K33" i="17"/>
  <c r="L31" i="17"/>
  <c r="K30" i="17"/>
  <c r="M30" i="17" s="1"/>
  <c r="H30" i="17"/>
  <c r="H29" i="17"/>
  <c r="K29" i="17" s="1"/>
  <c r="M29" i="17" s="1"/>
  <c r="K28" i="17"/>
  <c r="M28" i="17" s="1"/>
  <c r="H28" i="17"/>
  <c r="I27" i="17"/>
  <c r="H27" i="17"/>
  <c r="I26" i="17"/>
  <c r="H26" i="17"/>
  <c r="H25" i="17"/>
  <c r="I24" i="17"/>
  <c r="H24" i="17"/>
  <c r="H59" i="15"/>
  <c r="H58" i="15"/>
  <c r="H57" i="15"/>
  <c r="I43" i="15"/>
  <c r="I25" i="15" s="1"/>
  <c r="M37" i="15"/>
  <c r="L37" i="15"/>
  <c r="L35" i="15"/>
  <c r="K34" i="15"/>
  <c r="K33" i="15"/>
  <c r="L31" i="15"/>
  <c r="H30" i="15"/>
  <c r="K30" i="15" s="1"/>
  <c r="M30" i="15" s="1"/>
  <c r="H29" i="15"/>
  <c r="K29" i="15" s="1"/>
  <c r="M29" i="15" s="1"/>
  <c r="H28" i="15"/>
  <c r="K28" i="15" s="1"/>
  <c r="M28" i="15" s="1"/>
  <c r="I27" i="15"/>
  <c r="H27" i="15"/>
  <c r="I26" i="15"/>
  <c r="H26" i="15"/>
  <c r="H25" i="15"/>
  <c r="I24" i="15"/>
  <c r="H24" i="15"/>
  <c r="K24" i="15" s="1"/>
  <c r="H59" i="9"/>
  <c r="H58" i="9"/>
  <c r="H57" i="9"/>
  <c r="I43" i="9"/>
  <c r="I25" i="9" s="1"/>
  <c r="M37" i="9"/>
  <c r="L37" i="9"/>
  <c r="L35" i="9"/>
  <c r="K34" i="9"/>
  <c r="K33" i="9"/>
  <c r="L31" i="9"/>
  <c r="K30" i="9"/>
  <c r="M30" i="9" s="1"/>
  <c r="H30" i="9"/>
  <c r="H29" i="9"/>
  <c r="K29" i="9" s="1"/>
  <c r="M29" i="9" s="1"/>
  <c r="H28" i="9"/>
  <c r="K28" i="9" s="1"/>
  <c r="M28" i="9" s="1"/>
  <c r="I27" i="9"/>
  <c r="H27" i="9"/>
  <c r="K27" i="9" s="1"/>
  <c r="M27" i="9" s="1"/>
  <c r="I26" i="9"/>
  <c r="H26" i="9"/>
  <c r="K26" i="9" s="1"/>
  <c r="M26" i="9" s="1"/>
  <c r="H25" i="9"/>
  <c r="I24" i="9"/>
  <c r="H24" i="9"/>
  <c r="K24" i="9" s="1"/>
  <c r="H59" i="16"/>
  <c r="H58" i="16"/>
  <c r="L31" i="16"/>
  <c r="H57" i="16"/>
  <c r="M37" i="16"/>
  <c r="L37" i="16"/>
  <c r="K34" i="16"/>
  <c r="K33" i="16"/>
  <c r="H30" i="16"/>
  <c r="K30" i="16" s="1"/>
  <c r="M30" i="16" s="1"/>
  <c r="H29" i="16"/>
  <c r="K29" i="16" s="1"/>
  <c r="M29" i="16" s="1"/>
  <c r="H28" i="16"/>
  <c r="K28" i="16" s="1"/>
  <c r="M28" i="16" s="1"/>
  <c r="I27" i="16"/>
  <c r="H27" i="16"/>
  <c r="I26" i="16"/>
  <c r="H26" i="16"/>
  <c r="H25" i="16"/>
  <c r="I24" i="16"/>
  <c r="H24" i="16"/>
  <c r="K27" i="15" l="1"/>
  <c r="M27" i="15" s="1"/>
  <c r="K26" i="15"/>
  <c r="M26" i="15" s="1"/>
  <c r="K25" i="15"/>
  <c r="M25" i="15" s="1"/>
  <c r="K27" i="17"/>
  <c r="M27" i="17" s="1"/>
  <c r="K25" i="17"/>
  <c r="M25" i="17" s="1"/>
  <c r="L36" i="17"/>
  <c r="L38" i="17" s="1"/>
  <c r="D59" i="17" s="1"/>
  <c r="J59" i="17" s="1"/>
  <c r="K26" i="17"/>
  <c r="M26" i="17" s="1"/>
  <c r="K24" i="17"/>
  <c r="M24" i="17" s="1"/>
  <c r="L36" i="15"/>
  <c r="L38" i="15" s="1"/>
  <c r="D59" i="15" s="1"/>
  <c r="J57" i="15" s="1"/>
  <c r="M24" i="15"/>
  <c r="L36" i="9"/>
  <c r="L38" i="9" s="1"/>
  <c r="D59" i="9" s="1"/>
  <c r="K25" i="9"/>
  <c r="M25" i="9" s="1"/>
  <c r="M24" i="9"/>
  <c r="K24" i="16"/>
  <c r="M24" i="16" s="1"/>
  <c r="K27" i="16"/>
  <c r="M27" i="16" s="1"/>
  <c r="K26" i="16"/>
  <c r="M26" i="16" s="1"/>
  <c r="K25" i="16"/>
  <c r="M25" i="16" s="1"/>
  <c r="L35" i="16"/>
  <c r="L36" i="16" s="1"/>
  <c r="L38" i="16" s="1"/>
  <c r="D59" i="16" s="1"/>
  <c r="K31" i="15" l="1"/>
  <c r="K36" i="15" s="1"/>
  <c r="K38" i="15" s="1"/>
  <c r="M31" i="15"/>
  <c r="M36" i="15" s="1"/>
  <c r="M38" i="15" s="1"/>
  <c r="D47" i="15" s="1"/>
  <c r="J58" i="17"/>
  <c r="J57" i="17"/>
  <c r="K31" i="17"/>
  <c r="K36" i="17" s="1"/>
  <c r="K38" i="17" s="1"/>
  <c r="M31" i="17"/>
  <c r="M36" i="17" s="1"/>
  <c r="M38" i="17" s="1"/>
  <c r="D47" i="17" s="1"/>
  <c r="J58" i="15"/>
  <c r="J59" i="15"/>
  <c r="J59" i="9"/>
  <c r="J58" i="9"/>
  <c r="J57" i="9"/>
  <c r="K31" i="9"/>
  <c r="K36" i="9" s="1"/>
  <c r="K38" i="9" s="1"/>
  <c r="M31" i="9"/>
  <c r="M36" i="9" s="1"/>
  <c r="M38" i="9" s="1"/>
  <c r="D47" i="9" s="1"/>
  <c r="J59" i="16"/>
  <c r="J58" i="16"/>
  <c r="J57" i="16"/>
  <c r="M31" i="16"/>
  <c r="M36" i="16" s="1"/>
  <c r="M38" i="16" s="1"/>
  <c r="D47" i="16" s="1"/>
  <c r="K31" i="16"/>
  <c r="K36" i="16" s="1"/>
  <c r="K38" i="16" s="1"/>
  <c r="E47" i="15" l="1"/>
  <c r="E47" i="17"/>
  <c r="E47" i="9"/>
  <c r="E47" i="16"/>
</calcChain>
</file>

<file path=xl/sharedStrings.xml><?xml version="1.0" encoding="utf-8"?>
<sst xmlns="http://schemas.openxmlformats.org/spreadsheetml/2006/main" count="433" uniqueCount="102">
  <si>
    <t>Request to Extend Hospitality Form</t>
  </si>
  <si>
    <t>%</t>
  </si>
  <si>
    <t>Function Name:</t>
  </si>
  <si>
    <t>Entity:</t>
  </si>
  <si>
    <t>Outlet:</t>
  </si>
  <si>
    <t>Function Date(s):</t>
  </si>
  <si>
    <t>Cat III Proactive Disclosure Required</t>
  </si>
  <si>
    <t>Substantiation</t>
  </si>
  <si>
    <t>Cost per person (Must include number of guests and hosts to calculate estimated cost per person)</t>
  </si>
  <si>
    <t>Maximum health breaks for a full day (8 hour) session = 2</t>
  </si>
  <si>
    <t>Summary of Costs (excluding mementos):</t>
  </si>
  <si>
    <t>All amounts are in local currency</t>
  </si>
  <si>
    <t>Planned Form(s) 
of Hospitality</t>
  </si>
  <si>
    <t>Number of Hosts*</t>
  </si>
  <si>
    <t>Number of Guests</t>
  </si>
  <si>
    <t>Total  Attendees</t>
  </si>
  <si>
    <t>Maximum Cost Per Person   (TP Rates)</t>
  </si>
  <si>
    <t>Number of Meals or Health Breaks</t>
  </si>
  <si>
    <t>Maximum Total Cost      (TP Rates)</t>
  </si>
  <si>
    <t>Total Estimated Cost**</t>
  </si>
  <si>
    <r>
      <t xml:space="preserve">Net Difference In Total Cost </t>
    </r>
    <r>
      <rPr>
        <b/>
        <sz val="11"/>
        <color rgb="FFFF0000"/>
        <rFont val="Arial"/>
        <family val="2"/>
      </rPr>
      <t>(Over)</t>
    </r>
    <r>
      <rPr>
        <b/>
        <sz val="11"/>
        <rFont val="Arial"/>
        <family val="2"/>
      </rPr>
      <t xml:space="preserve"> Under</t>
    </r>
  </si>
  <si>
    <t>Activity</t>
  </si>
  <si>
    <t>SNPF</t>
  </si>
  <si>
    <t>CAF</t>
  </si>
  <si>
    <t>OTHER</t>
  </si>
  <si>
    <t>A</t>
  </si>
  <si>
    <t>B</t>
  </si>
  <si>
    <t>C</t>
  </si>
  <si>
    <t>D = (AxBxC)</t>
  </si>
  <si>
    <t>E</t>
  </si>
  <si>
    <t>D-E</t>
  </si>
  <si>
    <t xml:space="preserve">Breakfast / Reception </t>
  </si>
  <si>
    <t xml:space="preserve">Health Breaks </t>
  </si>
  <si>
    <t xml:space="preserve">Lunch </t>
  </si>
  <si>
    <t>Supper</t>
  </si>
  <si>
    <t>Alcohol (Official protocol only)</t>
  </si>
  <si>
    <t xml:space="preserve">Other (specify) </t>
  </si>
  <si>
    <t>Sub Total (Food Costs)</t>
  </si>
  <si>
    <t>ANCILLARY COSTS</t>
  </si>
  <si>
    <t>Ancillary Cost (Linen)</t>
  </si>
  <si>
    <t>N/A</t>
  </si>
  <si>
    <t>Ancillary Cost (Specify)</t>
  </si>
  <si>
    <t>Gratuity (Maximum 18%)</t>
  </si>
  <si>
    <t>*SNPF, CAF members, and Public servants (i.e. DND employees) are considered hosts regardless of type of function</t>
  </si>
  <si>
    <t>Exchange Rate:</t>
  </si>
  <si>
    <t>**Total Estimated Cost as per request for proposal (RFP), catering contract, or other quote.</t>
  </si>
  <si>
    <t>NPP Travel Policy</t>
  </si>
  <si>
    <t>NPP Travel Policy (TP) Rates: (Maximum Cost Per Person)</t>
  </si>
  <si>
    <t>Effective: October 6, 2025</t>
  </si>
  <si>
    <t>Appendix C - Allowances (Canada &amp; US)</t>
  </si>
  <si>
    <t>Breakfast / Reception:</t>
  </si>
  <si>
    <t>Lunch:</t>
  </si>
  <si>
    <t>Supper:</t>
  </si>
  <si>
    <t>Health Breaks:</t>
  </si>
  <si>
    <t>Appendix D - Allowances (International)</t>
  </si>
  <si>
    <t>Amount</t>
  </si>
  <si>
    <r>
      <rPr>
        <b/>
        <sz val="11"/>
        <color theme="1"/>
        <rFont val="Arial"/>
        <family val="2"/>
      </rPr>
      <t>Note:</t>
    </r>
    <r>
      <rPr>
        <sz val="11"/>
        <color theme="1"/>
        <rFont val="Arial"/>
        <family val="2"/>
      </rPr>
      <t xml:space="preserve"> International TP rates for the hospitality location must be manually entered using the applicable rates found in Appendix D of the NPP Travel Policy .</t>
    </r>
  </si>
  <si>
    <t xml:space="preserve">Total Canadian $ over Maximum cost </t>
  </si>
  <si>
    <t>Substantiation &amp; number of mementos presented:</t>
  </si>
  <si>
    <t xml:space="preserve">Cost of mementos: </t>
  </si>
  <si>
    <r>
      <rPr>
        <b/>
        <sz val="10"/>
        <rFont val="Arial"/>
        <family val="2"/>
      </rPr>
      <t>General Ledger (GL)</t>
    </r>
    <r>
      <rPr>
        <sz val="10"/>
        <rFont val="Arial"/>
        <family val="2"/>
      </rPr>
      <t xml:space="preserve">: </t>
    </r>
  </si>
  <si>
    <t xml:space="preserve">Grand Total: </t>
  </si>
  <si>
    <t xml:space="preserve">Event OPI:   I confirm that these proposed expenditures are in compliance with the principles and mandatory requirements of the </t>
  </si>
  <si>
    <r>
      <t xml:space="preserve">NPP Hospitality Policy,  provide value for money and that the </t>
    </r>
    <r>
      <rPr>
        <b/>
        <u/>
        <sz val="11"/>
        <rFont val="Arial"/>
        <family val="2"/>
      </rPr>
      <t>most economical options have been selected</t>
    </r>
    <r>
      <rPr>
        <b/>
        <sz val="11"/>
        <rFont val="Arial"/>
        <family val="2"/>
      </rPr>
      <t xml:space="preserve">. </t>
    </r>
  </si>
  <si>
    <t>OPI Name</t>
  </si>
  <si>
    <t>Signature</t>
  </si>
  <si>
    <t>Position Title</t>
  </si>
  <si>
    <t>Phone</t>
  </si>
  <si>
    <t>Date</t>
  </si>
  <si>
    <t>Comments:</t>
  </si>
  <si>
    <t>Recommended / Not Recommended</t>
  </si>
  <si>
    <t>Note: if OPI's manager is the DOA approving authority for hospitality, this section can be left blank:</t>
  </si>
  <si>
    <t>OPI's Manager Name</t>
  </si>
  <si>
    <t>Reviewed by NPP Accounting Office</t>
  </si>
  <si>
    <t>Name</t>
  </si>
  <si>
    <t>Approved / Not Approved</t>
  </si>
  <si>
    <r>
      <rPr>
        <b/>
        <sz val="10"/>
        <rFont val="Arial"/>
        <family val="2"/>
      </rPr>
      <t>Note</t>
    </r>
    <r>
      <rPr>
        <sz val="10"/>
        <rFont val="Arial"/>
        <family val="2"/>
      </rPr>
      <t xml:space="preserve">: Approval Authority is in accordance with the CDS Delegation of Authorities (DOA) thresholds. </t>
    </r>
  </si>
  <si>
    <t>DOA Approval Name</t>
  </si>
  <si>
    <t>Delegation of Authorities</t>
  </si>
  <si>
    <t xml:space="preserve">Notes:  </t>
  </si>
  <si>
    <t>(1) For preapproved hospitality activities/events a 10% variance between planned and actual costs is authorized.</t>
  </si>
  <si>
    <t>(2) Completed forms are to be attached as accounting source documents (payment requests, catering contract, credit card statements, CF603 Merchandise Requisition)</t>
  </si>
  <si>
    <t>MFS MFR Conference Planning Session</t>
  </si>
  <si>
    <t>0101</t>
  </si>
  <si>
    <t>5165</t>
  </si>
  <si>
    <t>23-24 October 2025</t>
  </si>
  <si>
    <t>5020</t>
  </si>
  <si>
    <t>Cat III Proactive Disclosure required</t>
  </si>
  <si>
    <t>Conference meals - breakfast (2) health breaks (4) (morning and afternoon) and lunch (2) for estimated 35 people including external guests</t>
  </si>
  <si>
    <t>Breakfast  / Reception</t>
  </si>
  <si>
    <r>
      <t>Note:</t>
    </r>
    <r>
      <rPr>
        <sz val="11"/>
        <color rgb="FF000000"/>
        <rFont val="Arial"/>
        <family val="2"/>
      </rPr>
      <t xml:space="preserve"> International TP rates for the hospitality location must be manually entered using the applicable rates found in Appendix D of the NPP Travel Policy .</t>
    </r>
  </si>
  <si>
    <t>Reviewed by local NPP Accounting Office</t>
  </si>
  <si>
    <t>Recreation Stategy Session</t>
  </si>
  <si>
    <t>1062</t>
  </si>
  <si>
    <t>0000</t>
  </si>
  <si>
    <t>7-9 Oct 25</t>
  </si>
  <si>
    <t>Three day recreation strategy session for approximately 25 personnel. Refreshments are consumption based, so an inflated estimate is provided based on agenda details. Gratuity is already included in each meal price.</t>
  </si>
  <si>
    <t>Breakfast / Reception</t>
  </si>
  <si>
    <t>Recreation Strategy Session</t>
  </si>
  <si>
    <t>2598</t>
  </si>
  <si>
    <t>7-9 Oct 2025</t>
  </si>
  <si>
    <t>Three day recreation strategy session in Latvia for approximately 25 personnel. Refreshments are consumption based, so an inflated estimate is provided based on agenda details. Gratuity is already included in each meal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</si>
</sst>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quot;#,##0.00"/>
    <numFmt numFmtId="167" formatCode="[$-1009]d/mmm/yy;@"/>
    <numFmt numFmtId="168" formatCode="&quot;$&quot;#,##0.00;[Red]\(&quot;$&quot;#,##0.00\)"/>
    <numFmt numFmtId="169" formatCode="0.0%"/>
  </numFmts>
  <fonts count="30" x14ac:knownFonts="1">
    <font>
      <sz val="10"/>
      <name val="Arial"/>
    </font>
    <font>
      <sz val="10"/>
      <name val="Arial"/>
      <family val="2"/>
    </font>
    <font>
      <b/>
      <sz val="10"/>
      <name val="Arial"/>
      <family val="2"/>
    </font>
    <font>
      <b/>
      <sz val="12"/>
      <name val="Arial"/>
      <family val="2"/>
    </font>
    <font>
      <b/>
      <sz val="14"/>
      <name val="Arial"/>
      <family val="2"/>
    </font>
    <font>
      <sz val="12"/>
      <color theme="1"/>
      <name val="Calibri"/>
      <family val="2"/>
      <scheme val="minor"/>
    </font>
    <font>
      <b/>
      <sz val="12"/>
      <color theme="1"/>
      <name val="Arial"/>
      <family val="2"/>
    </font>
    <font>
      <sz val="12"/>
      <name val="Calibri"/>
      <family val="2"/>
      <scheme val="minor"/>
    </font>
    <font>
      <sz val="11"/>
      <name val="Arial"/>
      <family val="2"/>
    </font>
    <font>
      <b/>
      <sz val="11"/>
      <name val="Arial"/>
      <family val="2"/>
    </font>
    <font>
      <b/>
      <sz val="11"/>
      <color theme="1"/>
      <name val="Arial"/>
      <family val="2"/>
    </font>
    <font>
      <sz val="10"/>
      <color theme="1"/>
      <name val="Calibri"/>
      <family val="2"/>
      <scheme val="minor"/>
    </font>
    <font>
      <sz val="11"/>
      <color theme="1"/>
      <name val="Arial"/>
      <family val="2"/>
    </font>
    <font>
      <sz val="10.5"/>
      <name val="Arial"/>
      <family val="2"/>
    </font>
    <font>
      <b/>
      <sz val="11"/>
      <color rgb="FFFF0000"/>
      <name val="Arial"/>
      <family val="2"/>
    </font>
    <font>
      <u/>
      <sz val="10"/>
      <color theme="10"/>
      <name val="Arial"/>
      <family val="2"/>
    </font>
    <font>
      <b/>
      <u/>
      <sz val="11"/>
      <color rgb="FF0000FF"/>
      <name val="Arial"/>
      <family val="2"/>
    </font>
    <font>
      <b/>
      <u/>
      <sz val="11"/>
      <name val="Arial"/>
      <family val="2"/>
    </font>
    <font>
      <b/>
      <u/>
      <sz val="14"/>
      <name val="Arial"/>
      <family val="2"/>
    </font>
    <font>
      <u/>
      <sz val="11"/>
      <color theme="10"/>
      <name val="Arial"/>
      <family val="2"/>
    </font>
    <font>
      <sz val="9"/>
      <color theme="1"/>
      <name val="Arial"/>
      <family val="2"/>
    </font>
    <font>
      <sz val="12"/>
      <name val="Arial"/>
      <family val="2"/>
    </font>
    <font>
      <b/>
      <u/>
      <sz val="11"/>
      <color theme="1"/>
      <name val="Arial"/>
      <family val="2"/>
    </font>
    <font>
      <sz val="11"/>
      <color rgb="FFFF0000"/>
      <name val="Arial"/>
      <family val="2"/>
    </font>
    <font>
      <b/>
      <sz val="11"/>
      <color rgb="FF000000"/>
      <name val="Arial"/>
      <family val="2"/>
    </font>
    <font>
      <sz val="11"/>
      <color rgb="FF000000"/>
      <name val="Arial"/>
      <family val="2"/>
    </font>
    <font>
      <b/>
      <u/>
      <sz val="12"/>
      <color rgb="FF0000FF"/>
      <name val="Arial"/>
      <family val="2"/>
    </font>
    <font>
      <sz val="12"/>
      <color rgb="FF000000"/>
      <name val="Arial"/>
      <family val="2"/>
    </font>
    <font>
      <sz val="12"/>
      <color theme="1"/>
      <name val="Arial"/>
      <family val="2"/>
    </font>
    <font>
      <u/>
      <sz val="11.5"/>
      <color theme="10"/>
      <name val="Arial"/>
      <family val="2"/>
    </font>
  </fonts>
  <fills count="8">
    <fill>
      <patternFill patternType="none"/>
    </fill>
    <fill>
      <patternFill patternType="gray125"/>
    </fill>
    <fill>
      <patternFill patternType="solid">
        <fgColor theme="6"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99"/>
        <bgColor rgb="FF000000"/>
      </patternFill>
    </fill>
  </fills>
  <borders count="4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s>
  <cellStyleXfs count="6">
    <xf numFmtId="167" fontId="0" fillId="0" borderId="0"/>
    <xf numFmtId="167" fontId="5" fillId="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5" fillId="0" borderId="0" applyNumberFormat="0" applyFill="0" applyBorder="0" applyAlignment="0" applyProtection="0"/>
    <xf numFmtId="9" fontId="1" fillId="0" borderId="0" applyFont="0" applyFill="0" applyBorder="0" applyAlignment="0" applyProtection="0"/>
  </cellStyleXfs>
  <cellXfs count="430">
    <xf numFmtId="167" fontId="0" fillId="0" borderId="0" xfId="0"/>
    <xf numFmtId="167" fontId="12" fillId="0" borderId="0" xfId="0" applyFont="1" applyProtection="1">
      <protection locked="0"/>
    </xf>
    <xf numFmtId="168" fontId="12" fillId="0" borderId="0" xfId="0" applyNumberFormat="1" applyFont="1" applyProtection="1">
      <protection locked="0"/>
    </xf>
    <xf numFmtId="167" fontId="12" fillId="0" borderId="0" xfId="0" applyFont="1" applyAlignment="1" applyProtection="1">
      <alignment horizontal="center"/>
      <protection locked="0"/>
    </xf>
    <xf numFmtId="49" fontId="8" fillId="0" borderId="0" xfId="0" applyNumberFormat="1" applyFont="1" applyProtection="1">
      <protection locked="0"/>
    </xf>
    <xf numFmtId="167" fontId="0" fillId="0" borderId="0" xfId="0" applyProtection="1">
      <protection locked="0"/>
    </xf>
    <xf numFmtId="167" fontId="4" fillId="0" borderId="0" xfId="0" applyFont="1" applyAlignment="1" applyProtection="1">
      <alignment horizontal="center"/>
      <protection locked="0"/>
    </xf>
    <xf numFmtId="167" fontId="3" fillId="0" borderId="0" xfId="0" applyFont="1" applyAlignment="1" applyProtection="1">
      <alignment vertical="center"/>
      <protection locked="0"/>
    </xf>
    <xf numFmtId="166" fontId="0" fillId="0" borderId="0" xfId="0" applyNumberFormat="1" applyProtection="1">
      <protection locked="0"/>
    </xf>
    <xf numFmtId="167" fontId="0" fillId="0" borderId="0" xfId="0" applyAlignment="1" applyProtection="1">
      <alignment horizontal="center"/>
      <protection locked="0"/>
    </xf>
    <xf numFmtId="166" fontId="0" fillId="0" borderId="0" xfId="0" applyNumberFormat="1" applyAlignment="1" applyProtection="1">
      <alignment horizontal="right"/>
      <protection locked="0"/>
    </xf>
    <xf numFmtId="167" fontId="3" fillId="0" borderId="0" xfId="0" applyFont="1" applyAlignment="1" applyProtection="1">
      <alignment horizontal="center"/>
      <protection locked="0"/>
    </xf>
    <xf numFmtId="167" fontId="3" fillId="0" borderId="0" xfId="0" applyFont="1" applyProtection="1">
      <protection locked="0"/>
    </xf>
    <xf numFmtId="167" fontId="11" fillId="0" borderId="0" xfId="1" applyFont="1" applyFill="1" applyBorder="1" applyAlignment="1" applyProtection="1">
      <alignment horizontal="center" vertical="top" wrapText="1"/>
      <protection locked="0"/>
    </xf>
    <xf numFmtId="167" fontId="10" fillId="0" borderId="0" xfId="0" applyFont="1" applyProtection="1">
      <protection locked="0"/>
    </xf>
    <xf numFmtId="167" fontId="2" fillId="0" borderId="0" xfId="0" applyFont="1" applyProtection="1">
      <protection locked="0"/>
    </xf>
    <xf numFmtId="167" fontId="0" fillId="0" borderId="0" xfId="0" applyAlignment="1" applyProtection="1">
      <alignment horizontal="left" vertical="top" wrapText="1"/>
      <protection locked="0"/>
    </xf>
    <xf numFmtId="1" fontId="9" fillId="0" borderId="5" xfId="0" applyNumberFormat="1" applyFont="1" applyBorder="1" applyAlignment="1" applyProtection="1">
      <alignment horizontal="center" vertical="center" wrapText="1"/>
      <protection locked="0"/>
    </xf>
    <xf numFmtId="1" fontId="9" fillId="0" borderId="5" xfId="0" applyNumberFormat="1" applyFont="1" applyBorder="1" applyAlignment="1" applyProtection="1">
      <alignment horizontal="center" vertical="top" wrapText="1"/>
      <protection locked="0"/>
    </xf>
    <xf numFmtId="167" fontId="8" fillId="0" borderId="0" xfId="0" applyFont="1" applyProtection="1">
      <protection locked="0"/>
    </xf>
    <xf numFmtId="167" fontId="8" fillId="0" borderId="0" xfId="0" applyFont="1" applyAlignment="1" applyProtection="1">
      <alignment horizontal="center"/>
      <protection locked="0"/>
    </xf>
    <xf numFmtId="167" fontId="9" fillId="0" borderId="0" xfId="0" applyFont="1" applyProtection="1">
      <protection locked="0"/>
    </xf>
    <xf numFmtId="167" fontId="10" fillId="0" borderId="0" xfId="0" applyFont="1" applyAlignment="1" applyProtection="1">
      <alignment horizontal="left" indent="2"/>
      <protection locked="0"/>
    </xf>
    <xf numFmtId="167" fontId="16" fillId="0" borderId="0" xfId="4" applyFont="1" applyAlignment="1" applyProtection="1">
      <alignment horizontal="left" indent="1"/>
      <protection locked="0"/>
    </xf>
    <xf numFmtId="167" fontId="10" fillId="0" borderId="13" xfId="0" applyFont="1" applyBorder="1" applyAlignment="1" applyProtection="1">
      <alignment horizontal="right"/>
      <protection locked="0"/>
    </xf>
    <xf numFmtId="167" fontId="10" fillId="0" borderId="13" xfId="0" applyFont="1" applyBorder="1" applyProtection="1">
      <protection locked="0"/>
    </xf>
    <xf numFmtId="164" fontId="12" fillId="0" borderId="0" xfId="2" applyFont="1" applyProtection="1">
      <protection locked="0"/>
    </xf>
    <xf numFmtId="16" fontId="9" fillId="0" borderId="0" xfId="0" applyNumberFormat="1" applyFont="1" applyProtection="1">
      <protection locked="0"/>
    </xf>
    <xf numFmtId="164" fontId="0" fillId="0" borderId="0" xfId="2" applyFont="1" applyFill="1" applyAlignment="1" applyProtection="1">
      <alignment horizontal="center"/>
      <protection locked="0"/>
    </xf>
    <xf numFmtId="167" fontId="8" fillId="0" borderId="0" xfId="0" applyFont="1" applyAlignment="1" applyProtection="1">
      <alignment horizontal="left"/>
      <protection locked="0"/>
    </xf>
    <xf numFmtId="16" fontId="3" fillId="0" borderId="0" xfId="0" applyNumberFormat="1" applyFont="1" applyProtection="1">
      <protection locked="0"/>
    </xf>
    <xf numFmtId="167" fontId="13" fillId="0" borderId="0" xfId="0" applyFont="1" applyAlignment="1" applyProtection="1">
      <alignment horizontal="left"/>
      <protection locked="0"/>
    </xf>
    <xf numFmtId="1" fontId="9" fillId="3" borderId="5" xfId="3" applyNumberFormat="1" applyFont="1" applyFill="1" applyBorder="1" applyAlignment="1" applyProtection="1">
      <alignment horizontal="center" vertical="center"/>
    </xf>
    <xf numFmtId="164" fontId="8" fillId="3" borderId="5" xfId="2" applyFont="1" applyFill="1" applyBorder="1" applyAlignment="1" applyProtection="1">
      <alignment vertical="center"/>
    </xf>
    <xf numFmtId="2" fontId="8" fillId="0" borderId="0" xfId="0" applyNumberFormat="1" applyFont="1" applyAlignment="1" applyProtection="1">
      <alignment horizontal="center"/>
      <protection locked="0"/>
    </xf>
    <xf numFmtId="1" fontId="9" fillId="3" borderId="4" xfId="3" applyNumberFormat="1" applyFont="1" applyFill="1" applyBorder="1" applyAlignment="1" applyProtection="1">
      <alignment horizontal="center" vertical="center"/>
    </xf>
    <xf numFmtId="167" fontId="9" fillId="0" borderId="22" xfId="0" applyFont="1" applyBorder="1" applyAlignment="1" applyProtection="1">
      <alignment horizontal="center" vertical="top" wrapText="1"/>
      <protection locked="0"/>
    </xf>
    <xf numFmtId="167" fontId="9" fillId="0" borderId="21" xfId="0" applyFont="1" applyBorder="1" applyAlignment="1" applyProtection="1">
      <alignment horizontal="center" vertical="top" wrapText="1"/>
      <protection locked="0"/>
    </xf>
    <xf numFmtId="167" fontId="9" fillId="0" borderId="24" xfId="0" applyFont="1" applyBorder="1" applyAlignment="1" applyProtection="1">
      <alignment horizontal="center" vertical="top" wrapText="1"/>
      <protection locked="0"/>
    </xf>
    <xf numFmtId="167" fontId="9" fillId="0" borderId="21" xfId="0" applyFont="1" applyBorder="1" applyAlignment="1" applyProtection="1">
      <alignment vertical="top" wrapText="1"/>
      <protection locked="0"/>
    </xf>
    <xf numFmtId="167" fontId="9" fillId="0" borderId="21" xfId="0" applyFont="1" applyBorder="1" applyAlignment="1" applyProtection="1">
      <alignment horizontal="center" vertical="center"/>
      <protection locked="0"/>
    </xf>
    <xf numFmtId="167" fontId="9" fillId="0" borderId="21" xfId="0" applyFont="1" applyBorder="1" applyAlignment="1" applyProtection="1">
      <alignment horizontal="center"/>
      <protection locked="0"/>
    </xf>
    <xf numFmtId="167" fontId="9" fillId="0" borderId="25" xfId="0" applyFont="1" applyBorder="1" applyProtection="1">
      <protection locked="0"/>
    </xf>
    <xf numFmtId="167" fontId="8" fillId="0" borderId="26" xfId="0" applyFont="1" applyBorder="1" applyProtection="1">
      <protection locked="0"/>
    </xf>
    <xf numFmtId="167" fontId="0" fillId="0" borderId="26" xfId="0" applyBorder="1" applyProtection="1">
      <protection locked="0"/>
    </xf>
    <xf numFmtId="164" fontId="0" fillId="0" borderId="26" xfId="2" applyFont="1" applyBorder="1" applyAlignment="1" applyProtection="1">
      <protection locked="0"/>
    </xf>
    <xf numFmtId="167" fontId="0" fillId="0" borderId="27" xfId="0" applyBorder="1" applyProtection="1">
      <protection locked="0"/>
    </xf>
    <xf numFmtId="167" fontId="9" fillId="0" borderId="20" xfId="0" applyFont="1" applyBorder="1" applyProtection="1">
      <protection locked="0"/>
    </xf>
    <xf numFmtId="167" fontId="0" fillId="0" borderId="19" xfId="0" applyBorder="1" applyProtection="1">
      <protection locked="0"/>
    </xf>
    <xf numFmtId="167" fontId="0" fillId="0" borderId="20" xfId="0" applyBorder="1" applyProtection="1">
      <protection locked="0"/>
    </xf>
    <xf numFmtId="167" fontId="0" fillId="0" borderId="23" xfId="0" applyBorder="1" applyAlignment="1" applyProtection="1">
      <alignment horizontal="center"/>
      <protection locked="0"/>
    </xf>
    <xf numFmtId="167" fontId="0" fillId="0" borderId="30" xfId="0" applyBorder="1" applyAlignment="1" applyProtection="1">
      <alignment horizontal="center"/>
      <protection locked="0"/>
    </xf>
    <xf numFmtId="167" fontId="2" fillId="0" borderId="25" xfId="0" applyFont="1" applyBorder="1" applyProtection="1">
      <protection locked="0"/>
    </xf>
    <xf numFmtId="167" fontId="0" fillId="0" borderId="26" xfId="0" applyBorder="1" applyAlignment="1" applyProtection="1">
      <alignment horizontal="center"/>
      <protection locked="0"/>
    </xf>
    <xf numFmtId="167" fontId="0" fillId="0" borderId="20" xfId="0" applyBorder="1" applyAlignment="1" applyProtection="1">
      <alignment horizontal="center"/>
      <protection locked="0"/>
    </xf>
    <xf numFmtId="1" fontId="8" fillId="3" borderId="5" xfId="3" applyNumberFormat="1" applyFont="1" applyFill="1" applyBorder="1" applyAlignment="1" applyProtection="1">
      <alignment horizontal="center"/>
    </xf>
    <xf numFmtId="1" fontId="9" fillId="0" borderId="5" xfId="0" applyNumberFormat="1" applyFont="1" applyBorder="1" applyAlignment="1">
      <alignment horizontal="center" vertical="top" wrapText="1"/>
    </xf>
    <xf numFmtId="1" fontId="9" fillId="0" borderId="13" xfId="0" applyNumberFormat="1" applyFont="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wrapText="1"/>
      <protection locked="0"/>
    </xf>
    <xf numFmtId="1" fontId="9" fillId="3" borderId="14" xfId="3" applyNumberFormat="1" applyFont="1" applyFill="1" applyBorder="1" applyAlignment="1" applyProtection="1">
      <alignment horizontal="center" vertical="center"/>
    </xf>
    <xf numFmtId="164" fontId="8" fillId="3" borderId="14" xfId="2" applyFont="1" applyFill="1" applyBorder="1" applyAlignment="1" applyProtection="1">
      <alignment vertical="center"/>
    </xf>
    <xf numFmtId="1" fontId="8" fillId="3" borderId="14" xfId="2" applyNumberFormat="1" applyFont="1" applyFill="1" applyBorder="1" applyAlignment="1" applyProtection="1">
      <alignment horizontal="center" vertical="center"/>
      <protection locked="0"/>
    </xf>
    <xf numFmtId="167" fontId="1" fillId="0" borderId="26" xfId="0" applyFont="1" applyBorder="1" applyAlignment="1" applyProtection="1">
      <alignment horizontal="left"/>
      <protection locked="0"/>
    </xf>
    <xf numFmtId="167" fontId="1" fillId="0" borderId="0" xfId="0" applyFont="1" applyAlignment="1" applyProtection="1">
      <alignment horizontal="left"/>
      <protection locked="0"/>
    </xf>
    <xf numFmtId="167" fontId="1" fillId="0" borderId="26" xfId="0" applyFont="1" applyBorder="1" applyAlignment="1" applyProtection="1">
      <alignment horizontal="center"/>
      <protection locked="0"/>
    </xf>
    <xf numFmtId="167" fontId="1" fillId="0" borderId="26" xfId="0" applyFont="1" applyBorder="1" applyProtection="1">
      <protection locked="0"/>
    </xf>
    <xf numFmtId="167" fontId="1" fillId="0" borderId="27" xfId="0" applyFont="1" applyBorder="1" applyAlignment="1" applyProtection="1">
      <alignment horizontal="center"/>
      <protection locked="0"/>
    </xf>
    <xf numFmtId="167" fontId="1" fillId="0" borderId="20" xfId="0" applyFont="1" applyBorder="1" applyAlignment="1" applyProtection="1">
      <alignment horizontal="center"/>
      <protection locked="0"/>
    </xf>
    <xf numFmtId="167" fontId="1" fillId="0" borderId="0" xfId="0" applyFont="1" applyAlignment="1" applyProtection="1">
      <alignment horizontal="center"/>
      <protection locked="0"/>
    </xf>
    <xf numFmtId="167" fontId="1" fillId="0" borderId="0" xfId="0" applyFont="1" applyProtection="1">
      <protection locked="0"/>
    </xf>
    <xf numFmtId="167" fontId="1" fillId="0" borderId="19" xfId="0" applyFont="1" applyBorder="1" applyAlignment="1" applyProtection="1">
      <alignment horizontal="center"/>
      <protection locked="0"/>
    </xf>
    <xf numFmtId="167" fontId="1" fillId="0" borderId="30" xfId="0" applyFont="1" applyBorder="1" applyAlignment="1" applyProtection="1">
      <alignment horizontal="center"/>
      <protection locked="0"/>
    </xf>
    <xf numFmtId="166" fontId="3" fillId="0" borderId="10" xfId="0" applyNumberFormat="1" applyFont="1" applyBorder="1" applyAlignment="1" applyProtection="1">
      <alignment horizontal="right" vertical="center"/>
      <protection locked="0"/>
    </xf>
    <xf numFmtId="1" fontId="9" fillId="6" borderId="4" xfId="0" applyNumberFormat="1" applyFont="1" applyFill="1" applyBorder="1" applyAlignment="1" applyProtection="1">
      <alignment horizontal="center" vertical="center" wrapText="1"/>
      <protection locked="0"/>
    </xf>
    <xf numFmtId="1" fontId="9" fillId="6" borderId="5" xfId="0" applyNumberFormat="1" applyFont="1" applyFill="1" applyBorder="1" applyAlignment="1" applyProtection="1">
      <alignment horizontal="center" vertical="center" wrapText="1"/>
      <protection locked="0"/>
    </xf>
    <xf numFmtId="1" fontId="8" fillId="7" borderId="4" xfId="2" applyNumberFormat="1" applyFont="1" applyFill="1" applyBorder="1" applyAlignment="1" applyProtection="1">
      <alignment horizontal="center" vertical="center"/>
      <protection locked="0"/>
    </xf>
    <xf numFmtId="1" fontId="8" fillId="7" borderId="5" xfId="2" applyNumberFormat="1" applyFont="1" applyFill="1" applyBorder="1" applyAlignment="1" applyProtection="1">
      <alignment horizontal="center" vertical="center"/>
      <protection locked="0"/>
    </xf>
    <xf numFmtId="2" fontId="8" fillId="7" borderId="5" xfId="2" applyNumberFormat="1" applyFont="1" applyFill="1" applyBorder="1" applyAlignment="1" applyProtection="1">
      <alignment horizontal="right"/>
      <protection locked="0"/>
    </xf>
    <xf numFmtId="167" fontId="12" fillId="0" borderId="34" xfId="0" applyFont="1" applyBorder="1" applyProtection="1">
      <protection locked="0"/>
    </xf>
    <xf numFmtId="167" fontId="12" fillId="0" borderId="35" xfId="0" applyFont="1" applyBorder="1" applyProtection="1">
      <protection locked="0"/>
    </xf>
    <xf numFmtId="167" fontId="10" fillId="0" borderId="35" xfId="0" applyFont="1" applyBorder="1" applyAlignment="1" applyProtection="1">
      <alignment horizontal="center" vertical="center"/>
      <protection locked="0"/>
    </xf>
    <xf numFmtId="167" fontId="10" fillId="0" borderId="36" xfId="0" applyFont="1" applyBorder="1" applyAlignment="1" applyProtection="1">
      <alignment horizontal="center" vertical="center"/>
      <protection locked="0"/>
    </xf>
    <xf numFmtId="49" fontId="3" fillId="6" borderId="12" xfId="0" applyNumberFormat="1" applyFont="1" applyFill="1" applyBorder="1" applyAlignment="1" applyProtection="1">
      <alignment vertical="center"/>
      <protection locked="0"/>
    </xf>
    <xf numFmtId="167" fontId="21" fillId="0" borderId="0" xfId="0" applyFont="1"/>
    <xf numFmtId="164" fontId="14" fillId="0" borderId="38" xfId="2" applyFont="1" applyFill="1" applyBorder="1" applyProtection="1"/>
    <xf numFmtId="169" fontId="14" fillId="0" borderId="39" xfId="5" applyNumberFormat="1" applyFont="1" applyFill="1" applyBorder="1" applyProtection="1"/>
    <xf numFmtId="2" fontId="8" fillId="3" borderId="5" xfId="2" applyNumberFormat="1" applyFont="1" applyFill="1" applyBorder="1" applyAlignment="1" applyProtection="1">
      <alignment horizontal="right"/>
    </xf>
    <xf numFmtId="169" fontId="9" fillId="6" borderId="5" xfId="5" applyNumberFormat="1" applyFont="1" applyFill="1" applyBorder="1" applyAlignment="1" applyProtection="1">
      <alignment vertical="top"/>
      <protection locked="0"/>
    </xf>
    <xf numFmtId="168" fontId="12" fillId="0" borderId="12" xfId="0" applyNumberFormat="1" applyFont="1" applyBorder="1" applyProtection="1">
      <protection locked="0"/>
    </xf>
    <xf numFmtId="168" fontId="12" fillId="0" borderId="0" xfId="0" applyNumberFormat="1" applyFont="1" applyAlignment="1" applyProtection="1">
      <alignment vertical="center"/>
      <protection locked="0"/>
    </xf>
    <xf numFmtId="167" fontId="5" fillId="0" borderId="19" xfId="1" applyNumberFormat="1" applyFill="1" applyBorder="1" applyAlignment="1" applyProtection="1">
      <alignment horizontal="center"/>
      <protection locked="0"/>
    </xf>
    <xf numFmtId="167" fontId="5" fillId="0" borderId="0" xfId="1" applyNumberFormat="1" applyFill="1" applyBorder="1" applyAlignment="1" applyProtection="1">
      <alignment horizontal="center"/>
      <protection locked="0"/>
    </xf>
    <xf numFmtId="168" fontId="22" fillId="0" borderId="0" xfId="0" applyNumberFormat="1" applyFont="1" applyAlignment="1" applyProtection="1">
      <alignment horizontal="center"/>
      <protection locked="0"/>
    </xf>
    <xf numFmtId="9" fontId="12" fillId="0" borderId="0" xfId="5" applyFont="1" applyProtection="1">
      <protection locked="0"/>
    </xf>
    <xf numFmtId="167" fontId="9" fillId="0" borderId="0" xfId="0" applyFont="1" applyAlignment="1">
      <alignment horizontal="left"/>
    </xf>
    <xf numFmtId="167" fontId="4" fillId="0" borderId="0" xfId="0" applyFont="1" applyAlignment="1">
      <alignment horizontal="center"/>
    </xf>
    <xf numFmtId="167" fontId="12" fillId="0" borderId="0" xfId="0" applyFont="1"/>
    <xf numFmtId="168" fontId="22" fillId="0" borderId="0" xfId="0" applyNumberFormat="1" applyFont="1" applyAlignment="1">
      <alignment horizontal="center"/>
    </xf>
    <xf numFmtId="166" fontId="0" fillId="0" borderId="0" xfId="0" applyNumberFormat="1" applyAlignment="1">
      <alignment horizontal="right"/>
    </xf>
    <xf numFmtId="166" fontId="3" fillId="0" borderId="10" xfId="0" applyNumberFormat="1" applyFont="1" applyBorder="1" applyAlignment="1">
      <alignment horizontal="right" vertical="center"/>
    </xf>
    <xf numFmtId="49" fontId="3" fillId="6" borderId="12" xfId="0" applyNumberFormat="1" applyFont="1" applyFill="1" applyBorder="1" applyAlignment="1">
      <alignment vertical="center"/>
    </xf>
    <xf numFmtId="9" fontId="12" fillId="0" borderId="0" xfId="5" applyFont="1" applyProtection="1"/>
    <xf numFmtId="167" fontId="3" fillId="0" borderId="0" xfId="0" applyFont="1" applyAlignment="1">
      <alignment vertical="center"/>
    </xf>
    <xf numFmtId="167" fontId="3" fillId="0" borderId="0" xfId="0" applyFont="1" applyAlignment="1">
      <alignment horizontal="center"/>
    </xf>
    <xf numFmtId="167" fontId="9" fillId="0" borderId="10" xfId="0" applyFont="1" applyBorder="1" applyAlignment="1">
      <alignment vertical="center"/>
    </xf>
    <xf numFmtId="167" fontId="9" fillId="0" borderId="11" xfId="0" applyFont="1" applyBorder="1" applyAlignment="1">
      <alignment vertical="center"/>
    </xf>
    <xf numFmtId="168" fontId="12" fillId="0" borderId="12" xfId="0" applyNumberFormat="1" applyFont="1" applyBorder="1"/>
    <xf numFmtId="167" fontId="0" fillId="0" borderId="0" xfId="0" applyAlignment="1">
      <alignment horizontal="center"/>
    </xf>
    <xf numFmtId="168" fontId="12" fillId="0" borderId="0" xfId="0" applyNumberFormat="1" applyFont="1" applyAlignment="1">
      <alignment vertical="center"/>
    </xf>
    <xf numFmtId="167" fontId="3" fillId="0" borderId="0" xfId="0" applyFont="1"/>
    <xf numFmtId="168" fontId="12" fillId="0" borderId="0" xfId="0" applyNumberFormat="1" applyFont="1"/>
    <xf numFmtId="167" fontId="11" fillId="0" borderId="0" xfId="1" applyFont="1" applyFill="1" applyBorder="1" applyAlignment="1" applyProtection="1">
      <alignment horizontal="center" vertical="top" wrapText="1"/>
    </xf>
    <xf numFmtId="167" fontId="10" fillId="0" borderId="0" xfId="0" applyFont="1"/>
    <xf numFmtId="167" fontId="9" fillId="0" borderId="0" xfId="0" applyFont="1"/>
    <xf numFmtId="167" fontId="2" fillId="0" borderId="0" xfId="0" applyFont="1"/>
    <xf numFmtId="167" fontId="0" fillId="0" borderId="0" xfId="0" applyAlignment="1">
      <alignment horizontal="left" vertical="top" wrapText="1"/>
    </xf>
    <xf numFmtId="167" fontId="9" fillId="0" borderId="22" xfId="0" applyFont="1" applyBorder="1" applyAlignment="1">
      <alignment horizontal="center" vertical="top" wrapText="1"/>
    </xf>
    <xf numFmtId="167" fontId="9" fillId="0" borderId="21" xfId="0" applyFont="1" applyBorder="1" applyAlignment="1">
      <alignment horizontal="center" vertical="top" wrapText="1"/>
    </xf>
    <xf numFmtId="167" fontId="9" fillId="0" borderId="24" xfId="0" applyFont="1" applyBorder="1" applyAlignment="1">
      <alignment horizontal="center" vertical="top" wrapText="1"/>
    </xf>
    <xf numFmtId="167" fontId="9" fillId="0" borderId="21" xfId="0" applyFont="1" applyBorder="1" applyAlignment="1">
      <alignment vertical="top" wrapText="1"/>
    </xf>
    <xf numFmtId="167" fontId="9" fillId="0" borderId="21" xfId="0" applyFont="1" applyBorder="1" applyAlignment="1">
      <alignment horizontal="center" vertical="center"/>
    </xf>
    <xf numFmtId="167" fontId="9" fillId="0" borderId="21" xfId="0" applyFont="1" applyBorder="1" applyAlignment="1">
      <alignment horizontal="center"/>
    </xf>
    <xf numFmtId="1" fontId="9" fillId="6" borderId="4" xfId="0" applyNumberFormat="1" applyFont="1" applyFill="1" applyBorder="1" applyAlignment="1">
      <alignment horizontal="center" vertical="center" wrapText="1"/>
    </xf>
    <xf numFmtId="1" fontId="9" fillId="6" borderId="5" xfId="0" applyNumberFormat="1" applyFont="1" applyFill="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8" fillId="3" borderId="5" xfId="2" applyNumberFormat="1" applyFont="1" applyFill="1" applyBorder="1" applyAlignment="1" applyProtection="1">
      <alignment horizontal="center" vertical="center"/>
    </xf>
    <xf numFmtId="169" fontId="9" fillId="6" borderId="5" xfId="5" applyNumberFormat="1" applyFont="1" applyFill="1" applyBorder="1" applyAlignment="1" applyProtection="1">
      <alignment vertical="top"/>
    </xf>
    <xf numFmtId="167" fontId="8" fillId="0" borderId="0" xfId="0" applyFont="1"/>
    <xf numFmtId="167" fontId="8" fillId="0" borderId="0" xfId="0" applyFont="1" applyAlignment="1">
      <alignment horizontal="center"/>
    </xf>
    <xf numFmtId="2" fontId="8" fillId="7" borderId="5" xfId="2" applyNumberFormat="1" applyFont="1" applyFill="1" applyBorder="1" applyAlignment="1" applyProtection="1">
      <alignment horizontal="right"/>
    </xf>
    <xf numFmtId="2" fontId="8" fillId="0" borderId="0" xfId="0" applyNumberFormat="1" applyFont="1" applyAlignment="1">
      <alignment horizontal="center"/>
    </xf>
    <xf numFmtId="167" fontId="10" fillId="0" borderId="0" xfId="0" applyFont="1" applyAlignment="1">
      <alignment horizontal="left" indent="2"/>
    </xf>
    <xf numFmtId="167" fontId="16" fillId="0" borderId="0" xfId="4" applyFont="1" applyAlignment="1" applyProtection="1">
      <alignment horizontal="left" indent="1"/>
    </xf>
    <xf numFmtId="164" fontId="12" fillId="0" borderId="0" xfId="2" applyFont="1" applyProtection="1"/>
    <xf numFmtId="167" fontId="12" fillId="0" borderId="34" xfId="0" applyFont="1" applyBorder="1"/>
    <xf numFmtId="167" fontId="12" fillId="0" borderId="35" xfId="0" applyFont="1" applyBorder="1"/>
    <xf numFmtId="167" fontId="10" fillId="0" borderId="35" xfId="0" applyFont="1" applyBorder="1" applyAlignment="1">
      <alignment horizontal="center" vertical="center"/>
    </xf>
    <xf numFmtId="167" fontId="10" fillId="0" borderId="36" xfId="0" applyFont="1" applyBorder="1" applyAlignment="1">
      <alignment horizontal="center" vertical="center"/>
    </xf>
    <xf numFmtId="164" fontId="0" fillId="0" borderId="0" xfId="2" applyFont="1" applyFill="1" applyAlignment="1" applyProtection="1">
      <alignment horizontal="center"/>
    </xf>
    <xf numFmtId="166" fontId="0" fillId="0" borderId="0" xfId="0" applyNumberFormat="1"/>
    <xf numFmtId="166" fontId="8" fillId="0" borderId="0" xfId="0" applyNumberFormat="1" applyFont="1"/>
    <xf numFmtId="16" fontId="9" fillId="0" borderId="0" xfId="0" applyNumberFormat="1" applyFont="1"/>
    <xf numFmtId="167" fontId="1" fillId="0" borderId="0" xfId="0" applyFont="1" applyAlignment="1">
      <alignment horizontal="left"/>
    </xf>
    <xf numFmtId="167" fontId="13" fillId="0" borderId="0" xfId="0" applyFont="1" applyAlignment="1">
      <alignment horizontal="left"/>
    </xf>
    <xf numFmtId="167" fontId="8" fillId="0" borderId="0" xfId="0" applyFont="1" applyAlignment="1">
      <alignment horizontal="left"/>
    </xf>
    <xf numFmtId="16" fontId="3" fillId="0" borderId="0" xfId="0" applyNumberFormat="1" applyFont="1"/>
    <xf numFmtId="167" fontId="9" fillId="0" borderId="25" xfId="0" applyFont="1" applyBorder="1"/>
    <xf numFmtId="167" fontId="8" fillId="0" borderId="26" xfId="0" applyFont="1" applyBorder="1"/>
    <xf numFmtId="167" fontId="0" fillId="0" borderId="26" xfId="0" applyBorder="1"/>
    <xf numFmtId="164" fontId="0" fillId="0" borderId="26" xfId="2" applyFont="1" applyBorder="1" applyAlignment="1" applyProtection="1"/>
    <xf numFmtId="167" fontId="0" fillId="0" borderId="27" xfId="0" applyBorder="1"/>
    <xf numFmtId="167" fontId="9" fillId="0" borderId="20" xfId="0" applyFont="1" applyBorder="1"/>
    <xf numFmtId="167" fontId="0" fillId="0" borderId="19" xfId="0" applyBorder="1"/>
    <xf numFmtId="167" fontId="0" fillId="0" borderId="20" xfId="0" applyBorder="1"/>
    <xf numFmtId="167" fontId="5" fillId="0" borderId="19" xfId="1" applyNumberFormat="1" applyFill="1" applyBorder="1" applyAlignment="1" applyProtection="1">
      <alignment horizontal="center"/>
    </xf>
    <xf numFmtId="167" fontId="0" fillId="0" borderId="23" xfId="0" applyBorder="1" applyAlignment="1">
      <alignment horizontal="center"/>
    </xf>
    <xf numFmtId="167" fontId="0" fillId="0" borderId="30" xfId="0" applyBorder="1" applyAlignment="1">
      <alignment horizontal="center"/>
    </xf>
    <xf numFmtId="167" fontId="2" fillId="0" borderId="25" xfId="0" applyFont="1" applyBorder="1"/>
    <xf numFmtId="167" fontId="0" fillId="0" borderId="26" xfId="0" applyBorder="1" applyAlignment="1">
      <alignment horizontal="center"/>
    </xf>
    <xf numFmtId="167" fontId="1" fillId="0" borderId="26" xfId="0" applyFont="1" applyBorder="1" applyAlignment="1">
      <alignment horizontal="left"/>
    </xf>
    <xf numFmtId="167" fontId="0" fillId="0" borderId="20" xfId="0" applyBorder="1" applyAlignment="1">
      <alignment horizontal="center"/>
    </xf>
    <xf numFmtId="167" fontId="5" fillId="0" borderId="0" xfId="1" applyNumberFormat="1" applyFill="1" applyBorder="1" applyProtection="1"/>
    <xf numFmtId="167" fontId="1" fillId="0" borderId="26" xfId="0" applyFont="1" applyBorder="1" applyAlignment="1">
      <alignment horizontal="center"/>
    </xf>
    <xf numFmtId="167" fontId="1" fillId="0" borderId="26" xfId="0" applyFont="1" applyBorder="1"/>
    <xf numFmtId="167" fontId="1" fillId="0" borderId="27" xfId="0" applyFont="1" applyBorder="1" applyAlignment="1">
      <alignment horizontal="center"/>
    </xf>
    <xf numFmtId="167" fontId="1" fillId="0" borderId="20" xfId="0" applyFont="1" applyBorder="1" applyAlignment="1">
      <alignment horizontal="center"/>
    </xf>
    <xf numFmtId="167" fontId="1" fillId="0" borderId="0" xfId="0" applyFont="1" applyAlignment="1">
      <alignment horizontal="center"/>
    </xf>
    <xf numFmtId="167" fontId="1" fillId="0" borderId="0" xfId="0" applyFont="1"/>
    <xf numFmtId="167" fontId="1" fillId="0" borderId="19" xfId="0" applyFont="1" applyBorder="1" applyAlignment="1">
      <alignment horizontal="center"/>
    </xf>
    <xf numFmtId="167" fontId="7" fillId="0" borderId="19" xfId="1" applyNumberFormat="1" applyFont="1" applyFill="1" applyBorder="1" applyProtection="1"/>
    <xf numFmtId="167" fontId="1" fillId="0" borderId="30" xfId="0" applyFont="1" applyBorder="1" applyAlignment="1">
      <alignment horizontal="center"/>
    </xf>
    <xf numFmtId="167" fontId="5" fillId="0" borderId="0" xfId="1" applyNumberFormat="1" applyFill="1" applyBorder="1" applyAlignment="1" applyProtection="1">
      <alignment horizontal="center"/>
    </xf>
    <xf numFmtId="49" fontId="8" fillId="0" borderId="0" xfId="0" applyNumberFormat="1" applyFont="1"/>
    <xf numFmtId="167" fontId="23" fillId="0" borderId="0" xfId="0" applyFont="1" applyProtection="1">
      <protection locked="0"/>
    </xf>
    <xf numFmtId="2" fontId="8" fillId="3" borderId="4" xfId="2" applyNumberFormat="1" applyFont="1" applyFill="1" applyBorder="1" applyAlignment="1" applyProtection="1">
      <alignment vertical="center"/>
    </xf>
    <xf numFmtId="2" fontId="8" fillId="3" borderId="5" xfId="2" applyNumberFormat="1" applyFont="1" applyFill="1" applyBorder="1" applyAlignment="1" applyProtection="1">
      <alignment vertical="center"/>
    </xf>
    <xf numFmtId="165" fontId="8" fillId="3" borderId="5" xfId="3" applyFont="1" applyFill="1" applyBorder="1" applyAlignment="1" applyProtection="1">
      <alignment vertical="center"/>
    </xf>
    <xf numFmtId="165" fontId="8" fillId="6" borderId="5" xfId="3" applyFont="1" applyFill="1" applyBorder="1" applyAlignment="1" applyProtection="1">
      <alignment horizontal="center" vertical="center" wrapText="1"/>
      <protection locked="0"/>
    </xf>
    <xf numFmtId="165" fontId="8" fillId="0" borderId="5" xfId="3" applyFont="1" applyFill="1" applyBorder="1" applyAlignment="1" applyProtection="1">
      <alignment horizontal="center" vertical="center" wrapText="1"/>
    </xf>
    <xf numFmtId="165" fontId="9" fillId="0" borderId="5" xfId="3" applyFont="1" applyFill="1" applyBorder="1" applyAlignment="1" applyProtection="1">
      <alignment horizontal="center" vertical="center" wrapText="1"/>
    </xf>
    <xf numFmtId="165" fontId="9" fillId="0" borderId="5" xfId="3" applyFont="1" applyBorder="1" applyAlignment="1" applyProtection="1"/>
    <xf numFmtId="165" fontId="9" fillId="3" borderId="5" xfId="3" applyFont="1" applyFill="1" applyBorder="1" applyAlignment="1" applyProtection="1">
      <alignment vertical="center"/>
    </xf>
    <xf numFmtId="165" fontId="8" fillId="3" borderId="5" xfId="3" applyFont="1" applyFill="1" applyBorder="1" applyAlignment="1" applyProtection="1">
      <alignment horizontal="center" vertical="center"/>
      <protection locked="0"/>
    </xf>
    <xf numFmtId="165" fontId="8" fillId="3" borderId="5" xfId="3" applyFont="1" applyFill="1" applyBorder="1" applyAlignment="1" applyProtection="1">
      <alignment vertical="center"/>
      <protection locked="0"/>
    </xf>
    <xf numFmtId="165" fontId="12" fillId="0" borderId="15" xfId="3" applyFont="1" applyBorder="1" applyProtection="1">
      <protection locked="0"/>
    </xf>
    <xf numFmtId="165" fontId="14" fillId="0" borderId="38" xfId="3" applyFont="1" applyFill="1" applyBorder="1" applyProtection="1"/>
    <xf numFmtId="165" fontId="10" fillId="6" borderId="8" xfId="3" applyFont="1" applyFill="1" applyBorder="1" applyAlignment="1" applyProtection="1">
      <alignment horizontal="center"/>
      <protection locked="0"/>
    </xf>
    <xf numFmtId="165" fontId="9" fillId="0" borderId="8" xfId="3" applyFont="1" applyBorder="1" applyProtection="1"/>
    <xf numFmtId="167" fontId="7" fillId="0" borderId="19" xfId="1" applyNumberFormat="1" applyFont="1" applyFill="1" applyBorder="1" applyAlignment="1" applyProtection="1">
      <alignment horizontal="center"/>
      <protection locked="0"/>
    </xf>
    <xf numFmtId="165" fontId="9" fillId="0" borderId="0" xfId="3" applyFont="1" applyProtection="1"/>
    <xf numFmtId="165" fontId="9" fillId="0" borderId="0" xfId="3" applyFont="1" applyAlignment="1" applyProtection="1">
      <alignment horizontal="left"/>
    </xf>
    <xf numFmtId="165" fontId="8" fillId="3" borderId="4" xfId="3" applyFont="1" applyFill="1" applyBorder="1" applyAlignment="1" applyProtection="1">
      <alignment vertical="center"/>
    </xf>
    <xf numFmtId="165" fontId="8" fillId="6" borderId="5" xfId="3" applyFont="1" applyFill="1" applyBorder="1" applyAlignment="1" applyProtection="1">
      <alignment horizontal="center" vertical="center" wrapText="1"/>
    </xf>
    <xf numFmtId="165" fontId="8" fillId="3" borderId="14" xfId="3" applyFont="1" applyFill="1" applyBorder="1" applyAlignment="1" applyProtection="1">
      <alignment vertical="center"/>
    </xf>
    <xf numFmtId="165" fontId="8" fillId="3" borderId="14" xfId="3" applyFont="1" applyFill="1" applyBorder="1" applyAlignment="1" applyProtection="1">
      <alignment horizontal="center" vertical="center"/>
    </xf>
    <xf numFmtId="165" fontId="12" fillId="0" borderId="15" xfId="3" applyFont="1" applyBorder="1" applyProtection="1"/>
    <xf numFmtId="165" fontId="10" fillId="0" borderId="13" xfId="3" applyFont="1" applyBorder="1" applyAlignment="1">
      <alignment horizontal="right"/>
    </xf>
    <xf numFmtId="165" fontId="12" fillId="0" borderId="15" xfId="3" applyFont="1" applyBorder="1"/>
    <xf numFmtId="165" fontId="10" fillId="0" borderId="13" xfId="3" applyFont="1" applyBorder="1"/>
    <xf numFmtId="165" fontId="10" fillId="0" borderId="8" xfId="3" applyFont="1" applyFill="1" applyBorder="1" applyAlignment="1" applyProtection="1">
      <alignment horizontal="center"/>
    </xf>
    <xf numFmtId="165" fontId="0" fillId="0" borderId="0" xfId="3" applyFont="1" applyAlignment="1">
      <alignment horizontal="center"/>
    </xf>
    <xf numFmtId="165" fontId="12" fillId="6" borderId="15" xfId="3" applyFont="1" applyFill="1" applyBorder="1" applyProtection="1"/>
    <xf numFmtId="165" fontId="12" fillId="6" borderId="15" xfId="3" applyFont="1" applyFill="1" applyBorder="1"/>
    <xf numFmtId="1" fontId="8" fillId="7" borderId="4" xfId="3" applyNumberFormat="1" applyFont="1" applyFill="1" applyBorder="1" applyAlignment="1" applyProtection="1">
      <alignment horizontal="center" vertical="center"/>
    </xf>
    <xf numFmtId="1" fontId="8" fillId="7" borderId="5" xfId="3" applyNumberFormat="1" applyFont="1" applyFill="1" applyBorder="1" applyAlignment="1" applyProtection="1">
      <alignment horizontal="center" vertical="center"/>
    </xf>
    <xf numFmtId="167" fontId="24" fillId="0" borderId="0" xfId="0" applyFont="1" applyAlignment="1" applyProtection="1">
      <alignment vertical="top" wrapText="1"/>
      <protection locked="0"/>
    </xf>
    <xf numFmtId="167" fontId="10" fillId="0" borderId="0" xfId="0" applyFont="1" applyAlignment="1" applyProtection="1">
      <alignment vertical="top" wrapText="1"/>
      <protection locked="0"/>
    </xf>
    <xf numFmtId="166" fontId="8" fillId="0" borderId="0" xfId="0" applyNumberFormat="1" applyFont="1" applyProtection="1">
      <protection locked="0"/>
    </xf>
    <xf numFmtId="167" fontId="10" fillId="0" borderId="0" xfId="0" applyFont="1" applyAlignment="1">
      <alignment vertical="top" wrapText="1"/>
    </xf>
    <xf numFmtId="167" fontId="25" fillId="0" borderId="0" xfId="0" applyFont="1"/>
    <xf numFmtId="167" fontId="26" fillId="0" borderId="0" xfId="4" applyFont="1" applyAlignment="1" applyProtection="1">
      <alignment horizontal="left" indent="1"/>
    </xf>
    <xf numFmtId="167" fontId="27" fillId="0" borderId="0" xfId="0" applyFont="1"/>
    <xf numFmtId="165" fontId="28" fillId="0" borderId="0" xfId="3" applyFont="1"/>
    <xf numFmtId="167" fontId="28" fillId="0" borderId="0" xfId="0" applyFont="1"/>
    <xf numFmtId="167" fontId="6" fillId="0" borderId="0" xfId="0" applyFont="1" applyAlignment="1">
      <alignment vertical="top" wrapText="1"/>
    </xf>
    <xf numFmtId="167" fontId="29" fillId="0" borderId="0" xfId="4" applyFont="1" applyProtection="1">
      <protection locked="0"/>
    </xf>
    <xf numFmtId="167" fontId="10" fillId="0" borderId="0" xfId="0" applyFont="1" applyAlignment="1">
      <alignment wrapText="1"/>
    </xf>
    <xf numFmtId="167" fontId="10" fillId="0" borderId="5" xfId="0" applyFont="1" applyBorder="1" applyAlignment="1">
      <alignment wrapText="1"/>
    </xf>
    <xf numFmtId="167" fontId="29" fillId="0" borderId="0" xfId="4" applyFont="1"/>
    <xf numFmtId="167" fontId="20" fillId="0" borderId="40" xfId="0" applyFont="1" applyBorder="1" applyAlignment="1" applyProtection="1">
      <alignment horizontal="left" vertical="center" wrapText="1"/>
      <protection locked="0"/>
    </xf>
    <xf numFmtId="167" fontId="20" fillId="0" borderId="41" xfId="0" applyFont="1" applyBorder="1" applyAlignment="1" applyProtection="1">
      <alignment horizontal="left" vertical="center" wrapText="1"/>
      <protection locked="0"/>
    </xf>
    <xf numFmtId="167" fontId="20" fillId="0" borderId="42" xfId="0" applyFont="1" applyBorder="1" applyAlignment="1" applyProtection="1">
      <alignment horizontal="left" vertical="center" wrapText="1"/>
      <protection locked="0"/>
    </xf>
    <xf numFmtId="167" fontId="20" fillId="0" borderId="43" xfId="0" applyFont="1" applyBorder="1" applyAlignment="1" applyProtection="1">
      <alignment horizontal="left" vertical="center" wrapText="1"/>
      <protection locked="0"/>
    </xf>
    <xf numFmtId="167" fontId="12" fillId="0" borderId="44" xfId="0" applyFont="1" applyBorder="1" applyAlignment="1" applyProtection="1">
      <alignment horizontal="center"/>
      <protection locked="0"/>
    </xf>
    <xf numFmtId="167" fontId="12" fillId="0" borderId="45" xfId="0" applyFont="1" applyBorder="1" applyAlignment="1" applyProtection="1">
      <alignment horizontal="center"/>
      <protection locked="0"/>
    </xf>
    <xf numFmtId="167" fontId="5" fillId="0" borderId="28" xfId="1" applyFill="1" applyBorder="1" applyAlignment="1" applyProtection="1">
      <alignment horizontal="center"/>
      <protection locked="0"/>
    </xf>
    <xf numFmtId="167" fontId="5" fillId="0" borderId="9" xfId="1" applyFill="1" applyBorder="1" applyAlignment="1" applyProtection="1">
      <alignment horizontal="center"/>
      <protection locked="0"/>
    </xf>
    <xf numFmtId="167" fontId="5" fillId="0" borderId="9" xfId="1" applyFill="1" applyBorder="1" applyAlignment="1" applyProtection="1">
      <protection locked="0"/>
    </xf>
    <xf numFmtId="17" fontId="5" fillId="0" borderId="9" xfId="1" applyNumberFormat="1" applyFill="1" applyBorder="1" applyAlignment="1" applyProtection="1">
      <alignment horizontal="center"/>
      <protection locked="0"/>
    </xf>
    <xf numFmtId="167" fontId="1" fillId="0" borderId="29" xfId="0" applyFont="1" applyBorder="1" applyAlignment="1" applyProtection="1">
      <alignment horizontal="center"/>
      <protection locked="0"/>
    </xf>
    <xf numFmtId="167" fontId="0" fillId="0" borderId="23" xfId="0" applyBorder="1" applyAlignment="1" applyProtection="1">
      <alignment horizontal="center"/>
      <protection locked="0"/>
    </xf>
    <xf numFmtId="167" fontId="0" fillId="0" borderId="23" xfId="0" applyBorder="1" applyProtection="1">
      <protection locked="0"/>
    </xf>
    <xf numFmtId="167" fontId="1" fillId="0" borderId="25" xfId="0" applyFont="1" applyBorder="1" applyAlignment="1" applyProtection="1">
      <alignment horizontal="center" vertical="center" wrapText="1"/>
      <protection locked="0"/>
    </xf>
    <xf numFmtId="167" fontId="1" fillId="0" borderId="26" xfId="0" applyFont="1" applyBorder="1" applyAlignment="1" applyProtection="1">
      <alignment horizontal="center" vertical="center" wrapText="1"/>
      <protection locked="0"/>
    </xf>
    <xf numFmtId="167" fontId="1" fillId="0" borderId="27" xfId="0" applyFont="1" applyBorder="1" applyAlignment="1" applyProtection="1">
      <alignment horizontal="center" vertical="center" wrapText="1"/>
      <protection locked="0"/>
    </xf>
    <xf numFmtId="167" fontId="1" fillId="0" borderId="20" xfId="0" applyFont="1" applyBorder="1" applyAlignment="1" applyProtection="1">
      <alignment horizontal="center" vertical="center" wrapText="1"/>
      <protection locked="0"/>
    </xf>
    <xf numFmtId="167" fontId="1" fillId="0" borderId="0" xfId="0" applyFont="1" applyAlignment="1" applyProtection="1">
      <alignment horizontal="center" vertical="center" wrapText="1"/>
      <protection locked="0"/>
    </xf>
    <xf numFmtId="167" fontId="1" fillId="0" borderId="19" xfId="0" applyFont="1" applyBorder="1" applyAlignment="1" applyProtection="1">
      <alignment horizontal="center" vertical="center" wrapText="1"/>
      <protection locked="0"/>
    </xf>
    <xf numFmtId="167" fontId="19" fillId="0" borderId="31" xfId="4" applyFont="1" applyBorder="1" applyAlignment="1" applyProtection="1">
      <alignment horizontal="center"/>
      <protection locked="0"/>
    </xf>
    <xf numFmtId="167" fontId="19" fillId="0" borderId="32" xfId="4" applyFont="1" applyBorder="1" applyAlignment="1" applyProtection="1">
      <alignment horizontal="center"/>
      <protection locked="0"/>
    </xf>
    <xf numFmtId="167" fontId="19" fillId="0" borderId="33" xfId="4" applyFont="1" applyBorder="1" applyAlignment="1" applyProtection="1">
      <alignment horizontal="center"/>
      <protection locked="0"/>
    </xf>
    <xf numFmtId="167" fontId="7" fillId="0" borderId="28" xfId="1" applyFont="1" applyFill="1" applyBorder="1" applyAlignment="1" applyProtection="1">
      <alignment horizontal="center"/>
      <protection locked="0"/>
    </xf>
    <xf numFmtId="167" fontId="7" fillId="0" borderId="9" xfId="1" applyFont="1" applyFill="1" applyBorder="1" applyAlignment="1" applyProtection="1">
      <alignment horizontal="center"/>
      <protection locked="0"/>
    </xf>
    <xf numFmtId="167" fontId="7" fillId="0" borderId="9" xfId="1" applyFont="1" applyFill="1" applyBorder="1" applyAlignment="1" applyProtection="1">
      <protection locked="0"/>
    </xf>
    <xf numFmtId="17" fontId="7" fillId="0" borderId="9" xfId="1" applyNumberFormat="1" applyFont="1" applyFill="1" applyBorder="1" applyAlignment="1" applyProtection="1">
      <alignment horizontal="center"/>
      <protection locked="0"/>
    </xf>
    <xf numFmtId="167" fontId="1" fillId="0" borderId="23" xfId="0" applyFont="1" applyBorder="1" applyAlignment="1" applyProtection="1">
      <alignment horizontal="center"/>
      <protection locked="0"/>
    </xf>
    <xf numFmtId="167" fontId="1" fillId="0" borderId="23" xfId="0" applyFont="1" applyBorder="1" applyProtection="1">
      <protection locked="0"/>
    </xf>
    <xf numFmtId="167" fontId="1" fillId="6" borderId="7" xfId="1" applyFont="1" applyFill="1" applyBorder="1" applyAlignment="1" applyProtection="1">
      <alignment horizontal="left" vertical="top" wrapText="1"/>
      <protection locked="0"/>
    </xf>
    <xf numFmtId="167" fontId="1" fillId="6" borderId="6" xfId="1" applyFont="1" applyFill="1" applyBorder="1" applyAlignment="1" applyProtection="1">
      <alignment horizontal="left" vertical="top" wrapText="1"/>
      <protection locked="0"/>
    </xf>
    <xf numFmtId="167" fontId="1" fillId="6" borderId="2" xfId="1" applyFont="1" applyFill="1" applyBorder="1" applyAlignment="1" applyProtection="1">
      <alignment horizontal="left" vertical="top" wrapText="1"/>
      <protection locked="0"/>
    </xf>
    <xf numFmtId="167" fontId="1" fillId="6" borderId="3" xfId="1" applyFont="1" applyFill="1" applyBorder="1" applyAlignment="1" applyProtection="1">
      <alignment horizontal="left" vertical="top" wrapText="1"/>
      <protection locked="0"/>
    </xf>
    <xf numFmtId="167" fontId="1" fillId="6" borderId="0" xfId="1" applyFont="1" applyFill="1" applyBorder="1" applyAlignment="1" applyProtection="1">
      <alignment horizontal="left" vertical="top" wrapText="1"/>
      <protection locked="0"/>
    </xf>
    <xf numFmtId="167" fontId="1" fillId="6" borderId="18" xfId="1" applyFont="1" applyFill="1" applyBorder="1" applyAlignment="1" applyProtection="1">
      <alignment horizontal="left" vertical="top" wrapText="1"/>
      <protection locked="0"/>
    </xf>
    <xf numFmtId="167" fontId="1" fillId="6" borderId="16" xfId="1" applyFont="1" applyFill="1" applyBorder="1" applyAlignment="1" applyProtection="1">
      <alignment horizontal="left" vertical="top" wrapText="1"/>
      <protection locked="0"/>
    </xf>
    <xf numFmtId="167" fontId="1" fillId="6" borderId="9" xfId="1" applyFont="1" applyFill="1" applyBorder="1" applyAlignment="1" applyProtection="1">
      <alignment horizontal="left" vertical="top" wrapText="1"/>
      <protection locked="0"/>
    </xf>
    <xf numFmtId="167" fontId="1" fillId="6" borderId="17" xfId="1" applyFont="1" applyFill="1" applyBorder="1" applyAlignment="1" applyProtection="1">
      <alignment horizontal="left" vertical="top" wrapText="1"/>
      <protection locked="0"/>
    </xf>
    <xf numFmtId="167" fontId="9" fillId="0" borderId="13" xfId="0" applyFont="1" applyBorder="1" applyAlignment="1" applyProtection="1">
      <alignment horizontal="left" vertical="center" wrapText="1"/>
      <protection locked="0"/>
    </xf>
    <xf numFmtId="167" fontId="9" fillId="0" borderId="14" xfId="0" applyFont="1" applyBorder="1" applyAlignment="1" applyProtection="1">
      <alignment horizontal="left" vertical="center" wrapText="1"/>
      <protection locked="0"/>
    </xf>
    <xf numFmtId="167" fontId="9" fillId="0" borderId="15" xfId="0" applyFont="1" applyBorder="1" applyAlignment="1" applyProtection="1">
      <alignment horizontal="left" vertical="center" wrapText="1"/>
      <protection locked="0"/>
    </xf>
    <xf numFmtId="167" fontId="9" fillId="5" borderId="13" xfId="0" applyFont="1" applyFill="1" applyBorder="1" applyAlignment="1" applyProtection="1">
      <alignment horizontal="left" vertical="center" wrapText="1"/>
      <protection locked="0"/>
    </xf>
    <xf numFmtId="167" fontId="9" fillId="5" borderId="14" xfId="0" applyFont="1" applyFill="1" applyBorder="1" applyAlignment="1" applyProtection="1">
      <alignment horizontal="left" vertical="center" wrapText="1"/>
      <protection locked="0"/>
    </xf>
    <xf numFmtId="167" fontId="9" fillId="5" borderId="15" xfId="0" applyFont="1" applyFill="1" applyBorder="1" applyAlignment="1" applyProtection="1">
      <alignment horizontal="left" vertical="center" wrapText="1"/>
      <protection locked="0"/>
    </xf>
    <xf numFmtId="1" fontId="9" fillId="5" borderId="13" xfId="0" applyNumberFormat="1" applyFont="1" applyFill="1" applyBorder="1" applyAlignment="1" applyProtection="1">
      <alignment horizontal="center" vertical="center" wrapText="1"/>
      <protection locked="0"/>
    </xf>
    <xf numFmtId="1" fontId="9" fillId="5" borderId="14" xfId="0" applyNumberFormat="1" applyFont="1" applyFill="1" applyBorder="1" applyAlignment="1" applyProtection="1">
      <alignment horizontal="center" vertical="center" wrapText="1"/>
      <protection locked="0"/>
    </xf>
    <xf numFmtId="1" fontId="9" fillId="5" borderId="15" xfId="0" applyNumberFormat="1" applyFont="1" applyFill="1" applyBorder="1" applyAlignment="1" applyProtection="1">
      <alignment horizontal="center" vertical="center" wrapText="1"/>
      <protection locked="0"/>
    </xf>
    <xf numFmtId="167" fontId="9" fillId="0" borderId="13" xfId="0" applyFont="1" applyBorder="1" applyAlignment="1" applyProtection="1">
      <alignment horizontal="left" vertical="top"/>
      <protection locked="0"/>
    </xf>
    <xf numFmtId="167" fontId="9" fillId="0" borderId="14" xfId="0" applyFont="1" applyBorder="1" applyAlignment="1" applyProtection="1">
      <alignment horizontal="left" vertical="top"/>
      <protection locked="0"/>
    </xf>
    <xf numFmtId="167" fontId="9" fillId="0" borderId="0" xfId="0" applyFont="1" applyAlignment="1" applyProtection="1">
      <alignment horizontal="left" wrapText="1"/>
      <protection locked="0"/>
    </xf>
    <xf numFmtId="167" fontId="9" fillId="0" borderId="0" xfId="0" applyFont="1" applyAlignment="1" applyProtection="1">
      <alignment horizontal="right"/>
      <protection locked="0"/>
    </xf>
    <xf numFmtId="167" fontId="10" fillId="0" borderId="13" xfId="0" applyFont="1" applyBorder="1" applyAlignment="1" applyProtection="1">
      <alignment horizontal="right"/>
      <protection locked="0"/>
    </xf>
    <xf numFmtId="167" fontId="10" fillId="0" borderId="14" xfId="0" applyFont="1" applyBorder="1" applyAlignment="1" applyProtection="1">
      <alignment horizontal="right"/>
      <protection locked="0"/>
    </xf>
    <xf numFmtId="167" fontId="10" fillId="0" borderId="37" xfId="0" applyFont="1" applyBorder="1" applyAlignment="1" applyProtection="1">
      <alignment horizontal="center" wrapText="1"/>
      <protection locked="0"/>
    </xf>
    <xf numFmtId="167" fontId="10" fillId="0" borderId="38" xfId="0" applyFont="1" applyBorder="1" applyAlignment="1" applyProtection="1">
      <alignment horizontal="center" wrapText="1"/>
      <protection locked="0"/>
    </xf>
    <xf numFmtId="167" fontId="12" fillId="0" borderId="25" xfId="0" applyFont="1" applyBorder="1" applyAlignment="1" applyProtection="1">
      <alignment horizontal="center" vertical="top" wrapText="1"/>
      <protection locked="0"/>
    </xf>
    <xf numFmtId="167" fontId="12" fillId="0" borderId="26" xfId="0" applyFont="1" applyBorder="1" applyAlignment="1" applyProtection="1">
      <alignment horizontal="center" vertical="top" wrapText="1"/>
      <protection locked="0"/>
    </xf>
    <xf numFmtId="167" fontId="12" fillId="0" borderId="27" xfId="0" applyFont="1" applyBorder="1" applyAlignment="1" applyProtection="1">
      <alignment horizontal="center" vertical="top" wrapText="1"/>
      <protection locked="0"/>
    </xf>
    <xf numFmtId="167" fontId="12" fillId="0" borderId="20" xfId="0" applyFont="1" applyBorder="1" applyAlignment="1" applyProtection="1">
      <alignment horizontal="center" vertical="top" wrapText="1"/>
      <protection locked="0"/>
    </xf>
    <xf numFmtId="167" fontId="12" fillId="0" borderId="0" xfId="0" applyFont="1" applyAlignment="1" applyProtection="1">
      <alignment horizontal="center" vertical="top" wrapText="1"/>
      <protection locked="0"/>
    </xf>
    <xf numFmtId="167" fontId="12" fillId="0" borderId="19" xfId="0" applyFont="1" applyBorder="1" applyAlignment="1" applyProtection="1">
      <alignment horizontal="center" vertical="top" wrapText="1"/>
      <protection locked="0"/>
    </xf>
    <xf numFmtId="167" fontId="12" fillId="0" borderId="31" xfId="0" applyFont="1" applyBorder="1" applyAlignment="1" applyProtection="1">
      <alignment horizontal="center" vertical="top" wrapText="1"/>
      <protection locked="0"/>
    </xf>
    <xf numFmtId="167" fontId="12" fillId="0" borderId="32" xfId="0" applyFont="1" applyBorder="1" applyAlignment="1" applyProtection="1">
      <alignment horizontal="center" vertical="top" wrapText="1"/>
      <protection locked="0"/>
    </xf>
    <xf numFmtId="167" fontId="12" fillId="0" borderId="33" xfId="0" applyFont="1" applyBorder="1" applyAlignment="1" applyProtection="1">
      <alignment horizontal="center" vertical="top" wrapText="1"/>
      <protection locked="0"/>
    </xf>
    <xf numFmtId="167" fontId="10" fillId="0" borderId="1" xfId="0" applyFont="1" applyBorder="1" applyAlignment="1" applyProtection="1">
      <alignment horizontal="center" wrapText="1"/>
      <protection locked="0"/>
    </xf>
    <xf numFmtId="167" fontId="10" fillId="0" borderId="4" xfId="0" applyFont="1" applyBorder="1" applyAlignment="1" applyProtection="1">
      <alignment horizontal="center" wrapText="1"/>
      <protection locked="0"/>
    </xf>
    <xf numFmtId="167" fontId="18" fillId="0" borderId="0" xfId="0" applyFont="1" applyAlignment="1" applyProtection="1">
      <alignment horizontal="center"/>
      <protection locked="0"/>
    </xf>
    <xf numFmtId="167" fontId="3" fillId="0" borderId="0" xfId="0" applyFont="1" applyAlignment="1" applyProtection="1">
      <alignment horizontal="right" indent="1"/>
      <protection locked="0"/>
    </xf>
    <xf numFmtId="167" fontId="12" fillId="6" borderId="7" xfId="1" applyFont="1" applyFill="1" applyBorder="1" applyAlignment="1" applyProtection="1">
      <alignment horizontal="left" vertical="top" wrapText="1"/>
      <protection locked="0"/>
    </xf>
    <xf numFmtId="167" fontId="12" fillId="6" borderId="6" xfId="1" applyFont="1" applyFill="1" applyBorder="1" applyAlignment="1" applyProtection="1">
      <alignment horizontal="left" vertical="top" wrapText="1"/>
      <protection locked="0"/>
    </xf>
    <xf numFmtId="167" fontId="12" fillId="6" borderId="2" xfId="1" applyFont="1" applyFill="1" applyBorder="1" applyAlignment="1" applyProtection="1">
      <alignment horizontal="left" vertical="top" wrapText="1"/>
      <protection locked="0"/>
    </xf>
    <xf numFmtId="167" fontId="12" fillId="6" borderId="3" xfId="1" applyFont="1" applyFill="1" applyBorder="1" applyAlignment="1" applyProtection="1">
      <alignment horizontal="left" vertical="top" wrapText="1"/>
      <protection locked="0"/>
    </xf>
    <xf numFmtId="167" fontId="12" fillId="6" borderId="0" xfId="1" applyFont="1" applyFill="1" applyBorder="1" applyAlignment="1" applyProtection="1">
      <alignment horizontal="left" vertical="top" wrapText="1"/>
      <protection locked="0"/>
    </xf>
    <xf numFmtId="167" fontId="12" fillId="6" borderId="18" xfId="1" applyFont="1" applyFill="1" applyBorder="1" applyAlignment="1" applyProtection="1">
      <alignment horizontal="left" vertical="top" wrapText="1"/>
      <protection locked="0"/>
    </xf>
    <xf numFmtId="167" fontId="12" fillId="6" borderId="16" xfId="1" applyFont="1" applyFill="1" applyBorder="1" applyAlignment="1" applyProtection="1">
      <alignment horizontal="left" vertical="top" wrapText="1"/>
      <protection locked="0"/>
    </xf>
    <xf numFmtId="167" fontId="12" fillId="6" borderId="9" xfId="1" applyFont="1" applyFill="1" applyBorder="1" applyAlignment="1" applyProtection="1">
      <alignment horizontal="left" vertical="top" wrapText="1"/>
      <protection locked="0"/>
    </xf>
    <xf numFmtId="167" fontId="12" fillId="6" borderId="17" xfId="1" applyFont="1" applyFill="1" applyBorder="1" applyAlignment="1" applyProtection="1">
      <alignment horizontal="left" vertical="top" wrapText="1"/>
      <protection locked="0"/>
    </xf>
    <xf numFmtId="167" fontId="9" fillId="0" borderId="5" xfId="0" applyFont="1" applyBorder="1" applyAlignment="1" applyProtection="1">
      <alignment horizontal="center" vertical="center" wrapText="1"/>
      <protection locked="0"/>
    </xf>
    <xf numFmtId="167" fontId="9" fillId="0" borderId="7" xfId="0" applyFont="1" applyBorder="1" applyAlignment="1" applyProtection="1">
      <alignment horizontal="center" vertical="center"/>
      <protection locked="0"/>
    </xf>
    <xf numFmtId="167" fontId="9" fillId="0" borderId="6" xfId="0" applyFont="1" applyBorder="1" applyAlignment="1" applyProtection="1">
      <alignment horizontal="center" vertical="center"/>
      <protection locked="0"/>
    </xf>
    <xf numFmtId="167" fontId="9" fillId="0" borderId="2" xfId="0" applyFont="1" applyBorder="1" applyAlignment="1" applyProtection="1">
      <alignment horizontal="center" vertical="center"/>
      <protection locked="0"/>
    </xf>
    <xf numFmtId="167" fontId="9" fillId="0" borderId="16" xfId="0" applyFont="1" applyBorder="1" applyAlignment="1" applyProtection="1">
      <alignment horizontal="center" vertical="center"/>
      <protection locked="0"/>
    </xf>
    <xf numFmtId="167" fontId="9" fillId="0" borderId="9" xfId="0" applyFont="1" applyBorder="1" applyAlignment="1" applyProtection="1">
      <alignment horizontal="center" vertical="center"/>
      <protection locked="0"/>
    </xf>
    <xf numFmtId="167" fontId="9" fillId="0" borderId="17" xfId="0" applyFont="1" applyBorder="1" applyAlignment="1" applyProtection="1">
      <alignment horizontal="center" vertical="center"/>
      <protection locked="0"/>
    </xf>
    <xf numFmtId="167" fontId="9" fillId="0" borderId="1" xfId="0" applyFont="1" applyBorder="1" applyAlignment="1" applyProtection="1">
      <alignment horizontal="center" vertical="center" wrapText="1"/>
      <protection locked="0"/>
    </xf>
    <xf numFmtId="167" fontId="9" fillId="0" borderId="4" xfId="0" applyFont="1" applyBorder="1" applyAlignment="1" applyProtection="1">
      <alignment horizontal="center" vertical="center" wrapText="1"/>
      <protection locked="0"/>
    </xf>
    <xf numFmtId="167" fontId="9" fillId="4" borderId="1" xfId="0" applyFont="1" applyFill="1" applyBorder="1" applyAlignment="1" applyProtection="1">
      <alignment horizontal="center" vertical="center" wrapText="1"/>
      <protection locked="0"/>
    </xf>
    <xf numFmtId="167" fontId="9" fillId="4" borderId="4" xfId="0" applyFont="1" applyFill="1" applyBorder="1" applyAlignment="1" applyProtection="1">
      <alignment horizontal="center" vertical="center" wrapText="1"/>
      <protection locked="0"/>
    </xf>
    <xf numFmtId="168" fontId="9" fillId="4" borderId="1" xfId="0" applyNumberFormat="1" applyFont="1" applyFill="1" applyBorder="1" applyAlignment="1" applyProtection="1">
      <alignment horizontal="center" vertical="center" wrapText="1"/>
      <protection locked="0"/>
    </xf>
    <xf numFmtId="168" fontId="9" fillId="4" borderId="4" xfId="0" applyNumberFormat="1" applyFont="1" applyFill="1" applyBorder="1" applyAlignment="1" applyProtection="1">
      <alignment horizontal="center" vertical="center" wrapText="1"/>
      <protection locked="0"/>
    </xf>
    <xf numFmtId="167" fontId="9" fillId="0" borderId="22" xfId="0" applyFont="1" applyBorder="1" applyAlignment="1" applyProtection="1">
      <alignment horizontal="center" vertical="top"/>
      <protection locked="0"/>
    </xf>
    <xf numFmtId="167" fontId="9" fillId="0" borderId="23" xfId="0" applyFont="1" applyBorder="1" applyAlignment="1" applyProtection="1">
      <alignment horizontal="center" vertical="top"/>
      <protection locked="0"/>
    </xf>
    <xf numFmtId="167" fontId="9" fillId="0" borderId="24" xfId="0" applyFont="1" applyBorder="1" applyAlignment="1" applyProtection="1">
      <alignment horizontal="center" vertical="top"/>
      <protection locked="0"/>
    </xf>
    <xf numFmtId="167" fontId="3" fillId="0" borderId="0" xfId="0" applyFont="1" applyAlignment="1">
      <alignment horizontal="center"/>
    </xf>
    <xf numFmtId="49" fontId="6" fillId="6" borderId="10" xfId="1" applyNumberFormat="1" applyFont="1" applyFill="1" applyBorder="1" applyAlignment="1" applyProtection="1">
      <alignment horizontal="left" shrinkToFit="1"/>
      <protection locked="0"/>
    </xf>
    <xf numFmtId="49" fontId="6" fillId="6" borderId="11" xfId="1" applyNumberFormat="1" applyFont="1" applyFill="1" applyBorder="1" applyAlignment="1" applyProtection="1">
      <alignment horizontal="left" shrinkToFit="1"/>
      <protection locked="0"/>
    </xf>
    <xf numFmtId="49" fontId="6" fillId="6" borderId="12" xfId="1" applyNumberFormat="1" applyFont="1" applyFill="1" applyBorder="1" applyAlignment="1" applyProtection="1">
      <alignment horizontal="left" shrinkToFit="1"/>
      <protection locked="0"/>
    </xf>
    <xf numFmtId="167" fontId="6" fillId="6" borderId="10" xfId="1" applyNumberFormat="1" applyFont="1" applyFill="1" applyBorder="1" applyAlignment="1" applyProtection="1">
      <alignment horizontal="left"/>
      <protection locked="0"/>
    </xf>
    <xf numFmtId="167" fontId="6" fillId="6" borderId="11" xfId="1" applyNumberFormat="1" applyFont="1" applyFill="1" applyBorder="1" applyAlignment="1" applyProtection="1">
      <alignment horizontal="left"/>
      <protection locked="0"/>
    </xf>
    <xf numFmtId="167" fontId="6" fillId="6" borderId="12" xfId="1" applyNumberFormat="1" applyFont="1" applyFill="1" applyBorder="1" applyAlignment="1" applyProtection="1">
      <alignment horizontal="left"/>
      <protection locked="0"/>
    </xf>
    <xf numFmtId="167" fontId="3" fillId="0" borderId="10" xfId="0" applyFont="1" applyBorder="1" applyAlignment="1" applyProtection="1">
      <alignment horizontal="left" vertical="center"/>
      <protection locked="0"/>
    </xf>
    <xf numFmtId="167" fontId="3" fillId="0" borderId="11" xfId="0" applyFont="1" applyBorder="1" applyAlignment="1" applyProtection="1">
      <alignment horizontal="left" vertical="center"/>
      <protection locked="0"/>
    </xf>
    <xf numFmtId="167" fontId="2" fillId="0" borderId="9" xfId="0" applyFont="1" applyBorder="1" applyAlignment="1" applyProtection="1">
      <alignment horizontal="center" vertical="center"/>
      <protection locked="0"/>
    </xf>
    <xf numFmtId="167" fontId="9" fillId="0" borderId="16" xfId="0" applyFont="1" applyBorder="1" applyAlignment="1" applyProtection="1">
      <alignment horizontal="left" vertical="center"/>
      <protection locked="0"/>
    </xf>
    <xf numFmtId="167" fontId="9" fillId="0" borderId="9" xfId="0" applyFont="1" applyBorder="1" applyAlignment="1" applyProtection="1">
      <alignment horizontal="left" vertical="center"/>
      <protection locked="0"/>
    </xf>
    <xf numFmtId="167" fontId="9" fillId="0" borderId="17" xfId="0" applyFont="1" applyBorder="1" applyAlignment="1" applyProtection="1">
      <alignment horizontal="left" vertical="center"/>
      <protection locked="0"/>
    </xf>
    <xf numFmtId="167" fontId="0" fillId="0" borderId="23" xfId="0" applyBorder="1" applyAlignment="1">
      <alignment horizontal="center"/>
    </xf>
    <xf numFmtId="167" fontId="19" fillId="0" borderId="31" xfId="4" applyFont="1" applyBorder="1" applyAlignment="1" applyProtection="1">
      <alignment horizontal="center"/>
    </xf>
    <xf numFmtId="167" fontId="19" fillId="0" borderId="32" xfId="4" applyFont="1" applyBorder="1" applyAlignment="1" applyProtection="1">
      <alignment horizontal="center"/>
    </xf>
    <xf numFmtId="167" fontId="19" fillId="0" borderId="33" xfId="4" applyFont="1" applyBorder="1" applyAlignment="1" applyProtection="1">
      <alignment horizontal="center"/>
    </xf>
    <xf numFmtId="167" fontId="7" fillId="0" borderId="28" xfId="1" applyFont="1" applyFill="1" applyBorder="1" applyAlignment="1" applyProtection="1">
      <alignment horizontal="center"/>
    </xf>
    <xf numFmtId="167" fontId="7" fillId="0" borderId="9" xfId="1" applyFont="1" applyFill="1" applyBorder="1" applyAlignment="1" applyProtection="1">
      <alignment horizontal="center"/>
    </xf>
    <xf numFmtId="167" fontId="7" fillId="0" borderId="9" xfId="1" applyFont="1" applyFill="1" applyBorder="1" applyAlignment="1" applyProtection="1"/>
    <xf numFmtId="17" fontId="7" fillId="0" borderId="9" xfId="1" applyNumberFormat="1" applyFont="1" applyFill="1" applyBorder="1" applyAlignment="1" applyProtection="1">
      <alignment horizontal="center"/>
    </xf>
    <xf numFmtId="167" fontId="1" fillId="0" borderId="25" xfId="0" applyFont="1" applyBorder="1" applyAlignment="1">
      <alignment horizontal="center" vertical="center" wrapText="1"/>
    </xf>
    <xf numFmtId="167" fontId="1" fillId="0" borderId="26" xfId="0" applyFont="1" applyBorder="1" applyAlignment="1">
      <alignment horizontal="center" vertical="center" wrapText="1"/>
    </xf>
    <xf numFmtId="167" fontId="1" fillId="0" borderId="27" xfId="0" applyFont="1" applyBorder="1" applyAlignment="1">
      <alignment horizontal="center" vertical="center" wrapText="1"/>
    </xf>
    <xf numFmtId="167" fontId="1" fillId="0" borderId="20" xfId="0" applyFont="1" applyBorder="1" applyAlignment="1">
      <alignment horizontal="center" vertical="center" wrapText="1"/>
    </xf>
    <xf numFmtId="167" fontId="1" fillId="0" borderId="0" xfId="0" applyFont="1" applyAlignment="1">
      <alignment horizontal="center" vertical="center" wrapText="1"/>
    </xf>
    <xf numFmtId="167" fontId="1" fillId="0" borderId="19" xfId="0" applyFont="1" applyBorder="1" applyAlignment="1">
      <alignment horizontal="center" vertical="center" wrapText="1"/>
    </xf>
    <xf numFmtId="167" fontId="5" fillId="0" borderId="28" xfId="1" applyFill="1" applyBorder="1" applyAlignment="1" applyProtection="1">
      <alignment horizontal="center"/>
    </xf>
    <xf numFmtId="167" fontId="5" fillId="0" borderId="9" xfId="1" applyFill="1" applyBorder="1" applyAlignment="1" applyProtection="1">
      <alignment horizontal="center"/>
    </xf>
    <xf numFmtId="17" fontId="5" fillId="0" borderId="9" xfId="1" applyNumberFormat="1" applyFill="1" applyBorder="1" applyAlignment="1" applyProtection="1"/>
    <xf numFmtId="167" fontId="5" fillId="0" borderId="9" xfId="1" applyFill="1" applyBorder="1" applyAlignment="1" applyProtection="1"/>
    <xf numFmtId="167" fontId="12" fillId="0" borderId="44" xfId="0" applyFont="1" applyBorder="1" applyAlignment="1">
      <alignment horizontal="center"/>
    </xf>
    <xf numFmtId="167" fontId="12" fillId="0" borderId="45" xfId="0" applyFont="1" applyBorder="1" applyAlignment="1">
      <alignment horizontal="center"/>
    </xf>
    <xf numFmtId="167" fontId="20" fillId="0" borderId="40" xfId="0" applyFont="1" applyBorder="1" applyAlignment="1">
      <alignment horizontal="left" vertical="center" wrapText="1"/>
    </xf>
    <xf numFmtId="167" fontId="20" fillId="0" borderId="41" xfId="0" applyFont="1" applyBorder="1" applyAlignment="1">
      <alignment horizontal="left" vertical="center" wrapText="1"/>
    </xf>
    <xf numFmtId="167" fontId="20" fillId="0" borderId="42" xfId="0" applyFont="1" applyBorder="1" applyAlignment="1">
      <alignment horizontal="left" vertical="center" wrapText="1"/>
    </xf>
    <xf numFmtId="167" fontId="20" fillId="0" borderId="43" xfId="0" applyFont="1" applyBorder="1" applyAlignment="1">
      <alignment horizontal="left" vertical="center" wrapText="1"/>
    </xf>
    <xf numFmtId="167" fontId="0" fillId="0" borderId="23" xfId="0" applyBorder="1"/>
    <xf numFmtId="167" fontId="9" fillId="0" borderId="13" xfId="0" applyFont="1" applyBorder="1" applyAlignment="1">
      <alignment horizontal="left" vertical="center" wrapText="1"/>
    </xf>
    <xf numFmtId="167" fontId="9" fillId="0" borderId="14" xfId="0" applyFont="1" applyBorder="1" applyAlignment="1">
      <alignment horizontal="left" vertical="center" wrapText="1"/>
    </xf>
    <xf numFmtId="167" fontId="9" fillId="0" borderId="15" xfId="0" applyFont="1" applyBorder="1" applyAlignment="1">
      <alignment horizontal="left" vertical="center" wrapText="1"/>
    </xf>
    <xf numFmtId="167" fontId="9" fillId="0" borderId="0" xfId="0" applyFont="1" applyAlignment="1">
      <alignment horizontal="left" wrapText="1"/>
    </xf>
    <xf numFmtId="167" fontId="1" fillId="0" borderId="29" xfId="0" applyFont="1" applyBorder="1" applyAlignment="1">
      <alignment horizontal="center"/>
    </xf>
    <xf numFmtId="167" fontId="1" fillId="0" borderId="23" xfId="0" applyFont="1" applyBorder="1" applyAlignment="1">
      <alignment horizontal="center"/>
    </xf>
    <xf numFmtId="167" fontId="9" fillId="0" borderId="16" xfId="0" applyFont="1" applyBorder="1" applyAlignment="1">
      <alignment horizontal="left" vertical="center"/>
    </xf>
    <xf numFmtId="167" fontId="9" fillId="0" borderId="9" xfId="0" applyFont="1" applyBorder="1" applyAlignment="1">
      <alignment horizontal="left" vertical="center"/>
    </xf>
    <xf numFmtId="167" fontId="9" fillId="0" borderId="17" xfId="0" applyFont="1" applyBorder="1" applyAlignment="1">
      <alignment horizontal="left" vertical="center"/>
    </xf>
    <xf numFmtId="167" fontId="9" fillId="0" borderId="0" xfId="0" applyFont="1" applyAlignment="1">
      <alignment horizontal="right"/>
    </xf>
    <xf numFmtId="1" fontId="9" fillId="5" borderId="13" xfId="0" applyNumberFormat="1" applyFont="1" applyFill="1" applyBorder="1" applyAlignment="1">
      <alignment horizontal="center" vertical="center" wrapText="1"/>
    </xf>
    <xf numFmtId="1" fontId="9" fillId="5" borderId="14" xfId="0" applyNumberFormat="1" applyFont="1" applyFill="1" applyBorder="1" applyAlignment="1">
      <alignment horizontal="center" vertical="center" wrapText="1"/>
    </xf>
    <xf numFmtId="1" fontId="9" fillId="5" borderId="15" xfId="0" applyNumberFormat="1" applyFont="1" applyFill="1" applyBorder="1" applyAlignment="1">
      <alignment horizontal="center" vertical="center" wrapText="1"/>
    </xf>
    <xf numFmtId="167" fontId="9" fillId="0" borderId="13" xfId="0" applyFont="1" applyBorder="1" applyAlignment="1">
      <alignment horizontal="left" vertical="top"/>
    </xf>
    <xf numFmtId="167" fontId="9" fillId="0" borderId="14" xfId="0" applyFont="1" applyBorder="1" applyAlignment="1">
      <alignment horizontal="left" vertical="top"/>
    </xf>
    <xf numFmtId="167" fontId="24" fillId="0" borderId="25" xfId="0" applyFont="1" applyBorder="1" applyAlignment="1">
      <alignment horizontal="center" vertical="top" wrapText="1"/>
    </xf>
    <xf numFmtId="167" fontId="24" fillId="0" borderId="26" xfId="0" applyFont="1" applyBorder="1" applyAlignment="1">
      <alignment horizontal="center" vertical="top" wrapText="1"/>
    </xf>
    <xf numFmtId="167" fontId="24" fillId="0" borderId="27" xfId="0" applyFont="1" applyBorder="1" applyAlignment="1">
      <alignment horizontal="center" vertical="top" wrapText="1"/>
    </xf>
    <xf numFmtId="167" fontId="24" fillId="0" borderId="20" xfId="0" applyFont="1" applyBorder="1" applyAlignment="1">
      <alignment horizontal="center" vertical="top" wrapText="1"/>
    </xf>
    <xf numFmtId="167" fontId="24" fillId="0" borderId="0" xfId="0" applyFont="1" applyAlignment="1">
      <alignment horizontal="center" vertical="top" wrapText="1"/>
    </xf>
    <xf numFmtId="167" fontId="24" fillId="0" borderId="19" xfId="0" applyFont="1" applyBorder="1" applyAlignment="1">
      <alignment horizontal="center" vertical="top" wrapText="1"/>
    </xf>
    <xf numFmtId="167" fontId="24" fillId="0" borderId="31" xfId="0" applyFont="1" applyBorder="1" applyAlignment="1">
      <alignment horizontal="center" vertical="top" wrapText="1"/>
    </xf>
    <xf numFmtId="167" fontId="24" fillId="0" borderId="32" xfId="0" applyFont="1" applyBorder="1" applyAlignment="1">
      <alignment horizontal="center" vertical="top" wrapText="1"/>
    </xf>
    <xf numFmtId="167" fontId="24" fillId="0" borderId="33" xfId="0" applyFont="1" applyBorder="1" applyAlignment="1">
      <alignment horizontal="center" vertical="top" wrapText="1"/>
    </xf>
    <xf numFmtId="165" fontId="10" fillId="0" borderId="13" xfId="3" applyFont="1" applyBorder="1" applyAlignment="1">
      <alignment horizontal="right"/>
    </xf>
    <xf numFmtId="165" fontId="10" fillId="0" borderId="14" xfId="3" applyFont="1" applyBorder="1" applyAlignment="1">
      <alignment horizontal="right"/>
    </xf>
    <xf numFmtId="167" fontId="10" fillId="0" borderId="37" xfId="0" applyFont="1" applyBorder="1" applyAlignment="1">
      <alignment horizontal="center" wrapText="1"/>
    </xf>
    <xf numFmtId="167" fontId="10" fillId="0" borderId="38" xfId="0" applyFont="1" applyBorder="1" applyAlignment="1">
      <alignment horizontal="center" wrapText="1"/>
    </xf>
    <xf numFmtId="167" fontId="6" fillId="6" borderId="10" xfId="1" applyNumberFormat="1" applyFont="1" applyFill="1" applyBorder="1" applyAlignment="1" applyProtection="1">
      <alignment horizontal="left"/>
    </xf>
    <xf numFmtId="167" fontId="6" fillId="6" borderId="11" xfId="1" applyNumberFormat="1" applyFont="1" applyFill="1" applyBorder="1" applyAlignment="1" applyProtection="1">
      <alignment horizontal="left"/>
    </xf>
    <xf numFmtId="167" fontId="6" fillId="6" borderId="12" xfId="1" applyNumberFormat="1" applyFont="1" applyFill="1" applyBorder="1" applyAlignment="1" applyProtection="1">
      <alignment horizontal="left"/>
    </xf>
    <xf numFmtId="167" fontId="3" fillId="0" borderId="0" xfId="0" applyFont="1" applyAlignment="1">
      <alignment horizontal="right" indent="1"/>
    </xf>
    <xf numFmtId="167" fontId="3" fillId="0" borderId="19" xfId="0" applyFont="1" applyBorder="1" applyAlignment="1">
      <alignment horizontal="right" indent="1"/>
    </xf>
    <xf numFmtId="167" fontId="6" fillId="6" borderId="10" xfId="1" applyFont="1" applyFill="1" applyBorder="1" applyAlignment="1" applyProtection="1">
      <alignment horizontal="left"/>
    </xf>
    <xf numFmtId="167" fontId="6" fillId="6" borderId="11" xfId="1" applyFont="1" applyFill="1" applyBorder="1" applyAlignment="1" applyProtection="1">
      <alignment horizontal="left"/>
    </xf>
    <xf numFmtId="167" fontId="6" fillId="6" borderId="12" xfId="1" applyFont="1" applyFill="1" applyBorder="1" applyAlignment="1" applyProtection="1">
      <alignment horizontal="left"/>
    </xf>
    <xf numFmtId="167" fontId="12" fillId="6" borderId="7" xfId="1" applyFont="1" applyFill="1" applyBorder="1" applyAlignment="1" applyProtection="1">
      <alignment horizontal="left" vertical="top" wrapText="1"/>
    </xf>
    <xf numFmtId="167" fontId="12" fillId="6" borderId="6" xfId="1" applyFont="1" applyFill="1" applyBorder="1" applyAlignment="1" applyProtection="1">
      <alignment horizontal="left" vertical="top" wrapText="1"/>
    </xf>
    <xf numFmtId="167" fontId="12" fillId="6" borderId="2" xfId="1" applyFont="1" applyFill="1" applyBorder="1" applyAlignment="1" applyProtection="1">
      <alignment horizontal="left" vertical="top" wrapText="1"/>
    </xf>
    <xf numFmtId="167" fontId="12" fillId="6" borderId="3" xfId="1" applyFont="1" applyFill="1" applyBorder="1" applyAlignment="1" applyProtection="1">
      <alignment horizontal="left" vertical="top" wrapText="1"/>
    </xf>
    <xf numFmtId="167" fontId="12" fillId="6" borderId="0" xfId="1" applyFont="1" applyFill="1" applyBorder="1" applyAlignment="1" applyProtection="1">
      <alignment horizontal="left" vertical="top" wrapText="1"/>
    </xf>
    <xf numFmtId="167" fontId="12" fillId="6" borderId="18" xfId="1" applyFont="1" applyFill="1" applyBorder="1" applyAlignment="1" applyProtection="1">
      <alignment horizontal="left" vertical="top" wrapText="1"/>
    </xf>
    <xf numFmtId="167" fontId="12" fillId="6" borderId="16" xfId="1" applyFont="1" applyFill="1" applyBorder="1" applyAlignment="1" applyProtection="1">
      <alignment horizontal="left" vertical="top" wrapText="1"/>
    </xf>
    <xf numFmtId="167" fontId="12" fillId="6" borderId="9" xfId="1" applyFont="1" applyFill="1" applyBorder="1" applyAlignment="1" applyProtection="1">
      <alignment horizontal="left" vertical="top" wrapText="1"/>
    </xf>
    <xf numFmtId="167" fontId="12" fillId="6" borderId="17" xfId="1" applyFont="1" applyFill="1" applyBorder="1" applyAlignment="1" applyProtection="1">
      <alignment horizontal="left" vertical="top" wrapText="1"/>
    </xf>
    <xf numFmtId="167" fontId="9" fillId="0" borderId="22" xfId="0" applyFont="1" applyBorder="1" applyAlignment="1">
      <alignment horizontal="center" vertical="top"/>
    </xf>
    <xf numFmtId="167" fontId="9" fillId="0" borderId="23" xfId="0" applyFont="1" applyBorder="1" applyAlignment="1">
      <alignment horizontal="center" vertical="top"/>
    </xf>
    <xf numFmtId="167" fontId="9" fillId="0" borderId="24" xfId="0" applyFont="1" applyBorder="1" applyAlignment="1">
      <alignment horizontal="center" vertical="top"/>
    </xf>
    <xf numFmtId="167" fontId="2" fillId="0" borderId="9" xfId="0" applyFont="1" applyBorder="1" applyAlignment="1">
      <alignment horizontal="center" vertical="center"/>
    </xf>
    <xf numFmtId="167" fontId="9" fillId="0" borderId="5" xfId="0" applyFont="1" applyBorder="1" applyAlignment="1">
      <alignment horizontal="center" vertical="center" wrapText="1"/>
    </xf>
    <xf numFmtId="167" fontId="9" fillId="0" borderId="7" xfId="0" applyFont="1" applyBorder="1" applyAlignment="1">
      <alignment horizontal="center" vertical="center"/>
    </xf>
    <xf numFmtId="167" fontId="9" fillId="0" borderId="6" xfId="0" applyFont="1" applyBorder="1" applyAlignment="1">
      <alignment horizontal="center" vertical="center"/>
    </xf>
    <xf numFmtId="167" fontId="9" fillId="0" borderId="2" xfId="0" applyFont="1" applyBorder="1" applyAlignment="1">
      <alignment horizontal="center" vertical="center"/>
    </xf>
    <xf numFmtId="167" fontId="9" fillId="0" borderId="16" xfId="0" applyFont="1" applyBorder="1" applyAlignment="1">
      <alignment horizontal="center" vertical="center"/>
    </xf>
    <xf numFmtId="167" fontId="9" fillId="0" borderId="9" xfId="0" applyFont="1" applyBorder="1" applyAlignment="1">
      <alignment horizontal="center" vertical="center"/>
    </xf>
    <xf numFmtId="167" fontId="9" fillId="0" borderId="17" xfId="0" applyFont="1" applyBorder="1" applyAlignment="1">
      <alignment horizontal="center" vertical="center"/>
    </xf>
    <xf numFmtId="167" fontId="9" fillId="0" borderId="1" xfId="0" applyFont="1" applyBorder="1" applyAlignment="1">
      <alignment horizontal="center" vertical="center" wrapText="1"/>
    </xf>
    <xf numFmtId="167" fontId="9" fillId="0" borderId="4" xfId="0" applyFont="1" applyBorder="1" applyAlignment="1">
      <alignment horizontal="center" vertical="center" wrapText="1"/>
    </xf>
    <xf numFmtId="167" fontId="9" fillId="4" borderId="1" xfId="0" applyFont="1" applyFill="1" applyBorder="1" applyAlignment="1">
      <alignment horizontal="center" vertical="center" wrapText="1"/>
    </xf>
    <xf numFmtId="167" fontId="9" fillId="4" borderId="4" xfId="0" applyFont="1" applyFill="1" applyBorder="1" applyAlignment="1">
      <alignment horizontal="center" vertical="center" wrapText="1"/>
    </xf>
    <xf numFmtId="168" fontId="9" fillId="4" borderId="1" xfId="0" applyNumberFormat="1" applyFont="1" applyFill="1" applyBorder="1" applyAlignment="1">
      <alignment horizontal="center" vertical="center" wrapText="1"/>
    </xf>
    <xf numFmtId="168" fontId="9" fillId="4" borderId="4" xfId="0" applyNumberFormat="1" applyFont="1" applyFill="1" applyBorder="1" applyAlignment="1">
      <alignment horizontal="center" vertical="center" wrapText="1"/>
    </xf>
    <xf numFmtId="167" fontId="1" fillId="6" borderId="7" xfId="1" applyFont="1" applyFill="1" applyBorder="1" applyAlignment="1" applyProtection="1">
      <alignment horizontal="left" vertical="top" wrapText="1"/>
    </xf>
    <xf numFmtId="167" fontId="1" fillId="6" borderId="6" xfId="1" applyFont="1" applyFill="1" applyBorder="1" applyAlignment="1" applyProtection="1">
      <alignment horizontal="left" vertical="top" wrapText="1"/>
    </xf>
    <xf numFmtId="167" fontId="1" fillId="6" borderId="2" xfId="1" applyFont="1" applyFill="1" applyBorder="1" applyAlignment="1" applyProtection="1">
      <alignment horizontal="left" vertical="top" wrapText="1"/>
    </xf>
    <xf numFmtId="167" fontId="1" fillId="6" borderId="3" xfId="1" applyFont="1" applyFill="1" applyBorder="1" applyAlignment="1" applyProtection="1">
      <alignment horizontal="left" vertical="top" wrapText="1"/>
    </xf>
    <xf numFmtId="167" fontId="1" fillId="6" borderId="0" xfId="1" applyFont="1" applyFill="1" applyBorder="1" applyAlignment="1" applyProtection="1">
      <alignment horizontal="left" vertical="top" wrapText="1"/>
    </xf>
    <xf numFmtId="167" fontId="1" fillId="6" borderId="18" xfId="1" applyFont="1" applyFill="1" applyBorder="1" applyAlignment="1" applyProtection="1">
      <alignment horizontal="left" vertical="top" wrapText="1"/>
    </xf>
    <xf numFmtId="167" fontId="1" fillId="6" borderId="16" xfId="1" applyFont="1" applyFill="1" applyBorder="1" applyAlignment="1" applyProtection="1">
      <alignment horizontal="left" vertical="top" wrapText="1"/>
    </xf>
    <xf numFmtId="167" fontId="1" fillId="6" borderId="9" xfId="1" applyFont="1" applyFill="1" applyBorder="1" applyAlignment="1" applyProtection="1">
      <alignment horizontal="left" vertical="top" wrapText="1"/>
    </xf>
    <xf numFmtId="167" fontId="1" fillId="6" borderId="17" xfId="1" applyFont="1" applyFill="1" applyBorder="1" applyAlignment="1" applyProtection="1">
      <alignment horizontal="left" vertical="top" wrapText="1"/>
    </xf>
    <xf numFmtId="17" fontId="5" fillId="0" borderId="9" xfId="1" applyNumberFormat="1" applyFill="1" applyBorder="1" applyAlignment="1" applyProtection="1">
      <alignment horizontal="center"/>
    </xf>
    <xf numFmtId="167" fontId="18" fillId="0" borderId="0" xfId="0" applyFont="1" applyAlignment="1">
      <alignment horizontal="center"/>
    </xf>
    <xf numFmtId="167" fontId="9" fillId="5" borderId="13" xfId="0" applyFont="1" applyFill="1" applyBorder="1" applyAlignment="1">
      <alignment horizontal="left" vertical="center" wrapText="1"/>
    </xf>
    <xf numFmtId="167" fontId="9" fillId="5" borderId="14" xfId="0" applyFont="1" applyFill="1" applyBorder="1" applyAlignment="1">
      <alignment horizontal="left" vertical="center" wrapText="1"/>
    </xf>
    <xf numFmtId="167" fontId="9" fillId="5" borderId="15" xfId="0" applyFont="1" applyFill="1" applyBorder="1" applyAlignment="1">
      <alignment horizontal="left" vertical="center" wrapText="1"/>
    </xf>
    <xf numFmtId="167" fontId="1" fillId="0" borderId="23" xfId="0" applyFont="1" applyBorder="1"/>
    <xf numFmtId="167" fontId="10" fillId="0" borderId="1" xfId="0" applyFont="1" applyBorder="1" applyAlignment="1">
      <alignment horizontal="center" wrapText="1"/>
    </xf>
    <xf numFmtId="167" fontId="10" fillId="0" borderId="4" xfId="0" applyFont="1" applyBorder="1" applyAlignment="1">
      <alignment horizontal="center" wrapText="1"/>
    </xf>
  </cellXfs>
  <cellStyles count="6">
    <cellStyle name="20% - Accent3" xfId="1" builtinId="38"/>
    <cellStyle name="Comma" xfId="3" builtinId="3"/>
    <cellStyle name="Currency" xfId="2" builtinId="4"/>
    <cellStyle name="Hyperlink" xfId="4" builtinId="8"/>
    <cellStyle name="Normal" xfId="0" builtinId="0"/>
    <cellStyle name="Percent" xfId="5" builtinId="5"/>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5</xdr:row>
          <xdr:rowOff>142875</xdr:rowOff>
        </xdr:from>
        <xdr:to>
          <xdr:col>6</xdr:col>
          <xdr:colOff>447675</xdr:colOff>
          <xdr:row>7</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381000</xdr:colOff>
          <xdr:row>7</xdr:row>
          <xdr:rowOff>104775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381000</xdr:colOff>
          <xdr:row>7</xdr:row>
          <xdr:rowOff>104775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xdr:row>
          <xdr:rowOff>133350</xdr:rowOff>
        </xdr:from>
        <xdr:to>
          <xdr:col>5</xdr:col>
          <xdr:colOff>371475</xdr:colOff>
          <xdr:row>7</xdr:row>
          <xdr:rowOff>104775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1.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2.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3.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fmws.ca/CFMWS/media/images/documents/8.0%20About%20Us/Travel%20Services/Appendix-D-e-06APR23.pdf" TargetMode="External"/><Relationship Id="rId7" Type="http://schemas.openxmlformats.org/officeDocument/2006/relationships/ctrlProp" Target="../ctrlProps/ctrlProp4.xml"/><Relationship Id="rId2" Type="http://schemas.openxmlformats.org/officeDocument/2006/relationships/hyperlink" Target="https://cfmws.ca/CFMWS/media/images/documents/8.0%20About%20Us/Travel%20Services/Appendix-D-e-06APR23.pdf" TargetMode="External"/><Relationship Id="rId1" Type="http://schemas.openxmlformats.org/officeDocument/2006/relationships/hyperlink" Target="https://cfmws.ca/CFMWS/media/images/documents/8.0%20About%20Us/8.4%20Policies%20and%20Publications/8.4.5/Policies/DelegationofAuthorities_e.pdf"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2861-FD7A-4CAB-A822-EFD22A474A06}">
  <sheetPr codeName="Sheet1"/>
  <dimension ref="A1:Z88"/>
  <sheetViews>
    <sheetView tabSelected="1" zoomScale="85" zoomScaleNormal="85" zoomScalePageLayoutView="90" workbookViewId="0"/>
  </sheetViews>
  <sheetFormatPr defaultRowHeight="12.75" x14ac:dyDescent="0.2"/>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x14ac:dyDescent="0.2">
      <c r="A1" s="5"/>
      <c r="B1" s="5"/>
      <c r="C1" s="5"/>
      <c r="D1" s="5"/>
      <c r="E1" s="5"/>
      <c r="M1" s="2"/>
      <c r="Y1" s="3"/>
    </row>
    <row r="2" spans="1:26" s="1" customFormat="1" ht="18" x14ac:dyDescent="0.25">
      <c r="A2" s="286" t="s">
        <v>0</v>
      </c>
      <c r="B2" s="286"/>
      <c r="C2" s="286"/>
      <c r="D2" s="286"/>
      <c r="E2" s="286"/>
      <c r="F2" s="286"/>
      <c r="G2" s="286"/>
      <c r="H2" s="286"/>
      <c r="I2" s="286"/>
      <c r="J2" s="286"/>
      <c r="K2" s="286"/>
      <c r="L2" s="286"/>
      <c r="M2" s="286"/>
      <c r="N2" s="2"/>
      <c r="Z2" s="3"/>
    </row>
    <row r="3" spans="1:26" s="1" customFormat="1" ht="18.75" thickBot="1" x14ac:dyDescent="0.3">
      <c r="A3" s="5"/>
      <c r="B3" s="5"/>
      <c r="C3" s="6"/>
      <c r="D3" s="6"/>
      <c r="E3" s="6"/>
      <c r="F3" s="6"/>
      <c r="G3" s="6"/>
      <c r="H3" s="6"/>
      <c r="I3" s="6"/>
      <c r="J3" s="6"/>
      <c r="K3" s="6"/>
      <c r="M3" s="92" t="s">
        <v>1</v>
      </c>
      <c r="Y3" s="3"/>
    </row>
    <row r="4" spans="1:26" s="1" customFormat="1" ht="15.75" x14ac:dyDescent="0.25">
      <c r="A4" s="287" t="s">
        <v>2</v>
      </c>
      <c r="B4" s="287"/>
      <c r="C4" s="314"/>
      <c r="D4" s="315"/>
      <c r="E4" s="315"/>
      <c r="F4" s="315"/>
      <c r="G4" s="316"/>
      <c r="H4" s="10"/>
      <c r="I4" s="72" t="s">
        <v>3</v>
      </c>
      <c r="J4" s="82"/>
      <c r="K4" s="72" t="s">
        <v>4</v>
      </c>
      <c r="L4" s="82"/>
      <c r="M4" s="93">
        <v>1</v>
      </c>
      <c r="Y4" s="3"/>
    </row>
    <row r="5" spans="1:26" s="1" customFormat="1" ht="16.5" thickBot="1" x14ac:dyDescent="0.3">
      <c r="A5" s="287" t="s">
        <v>5</v>
      </c>
      <c r="B5" s="287"/>
      <c r="C5" s="317"/>
      <c r="D5" s="318"/>
      <c r="E5" s="318"/>
      <c r="F5" s="318"/>
      <c r="G5" s="319"/>
      <c r="I5" s="72" t="s">
        <v>3</v>
      </c>
      <c r="J5" s="82"/>
      <c r="K5" s="72" t="s">
        <v>4</v>
      </c>
      <c r="L5" s="82"/>
      <c r="M5" s="93">
        <v>0</v>
      </c>
      <c r="Y5" s="3"/>
    </row>
    <row r="6" spans="1:26" s="1" customFormat="1" ht="18.75" customHeight="1" thickBot="1" x14ac:dyDescent="0.3">
      <c r="A6" s="287"/>
      <c r="B6" s="287"/>
      <c r="C6" s="7"/>
      <c r="D6" s="7"/>
      <c r="I6" s="72" t="s">
        <v>3</v>
      </c>
      <c r="J6" s="82"/>
      <c r="K6" s="72" t="s">
        <v>4</v>
      </c>
      <c r="L6" s="82"/>
      <c r="M6" s="93">
        <v>0</v>
      </c>
      <c r="T6" s="3"/>
    </row>
    <row r="7" spans="1:26" s="1" customFormat="1" ht="16.5" thickBot="1" x14ac:dyDescent="0.3">
      <c r="A7" s="11"/>
      <c r="C7" s="320" t="s">
        <v>6</v>
      </c>
      <c r="D7" s="321"/>
      <c r="E7" s="321"/>
      <c r="F7" s="321"/>
      <c r="G7" s="88"/>
      <c r="H7" s="10"/>
      <c r="I7" s="10"/>
      <c r="J7" s="9"/>
      <c r="L7" s="89"/>
      <c r="X7" s="3"/>
    </row>
    <row r="8" spans="1:26" s="1" customFormat="1" ht="15.75" x14ac:dyDescent="0.25">
      <c r="A8" s="12" t="s">
        <v>7</v>
      </c>
      <c r="B8" s="5"/>
      <c r="C8" s="5"/>
      <c r="D8" s="5"/>
      <c r="E8" s="5"/>
      <c r="F8" s="5"/>
      <c r="G8" s="5"/>
      <c r="H8" s="5"/>
      <c r="I8" s="5"/>
      <c r="J8" s="5"/>
      <c r="K8" s="5"/>
      <c r="M8" s="2"/>
      <c r="Y8" s="3"/>
    </row>
    <row r="9" spans="1:26" s="1" customFormat="1" ht="14.25" x14ac:dyDescent="0.2">
      <c r="A9" s="288"/>
      <c r="B9" s="289"/>
      <c r="C9" s="289"/>
      <c r="D9" s="289"/>
      <c r="E9" s="289"/>
      <c r="F9" s="289"/>
      <c r="G9" s="289"/>
      <c r="H9" s="289"/>
      <c r="I9" s="289"/>
      <c r="J9" s="289"/>
      <c r="K9" s="289"/>
      <c r="L9" s="289"/>
      <c r="M9" s="290"/>
      <c r="Y9" s="3"/>
    </row>
    <row r="10" spans="1:26" s="1" customFormat="1" ht="14.25" x14ac:dyDescent="0.2">
      <c r="A10" s="291"/>
      <c r="B10" s="292"/>
      <c r="C10" s="292"/>
      <c r="D10" s="292"/>
      <c r="E10" s="292"/>
      <c r="F10" s="292"/>
      <c r="G10" s="292"/>
      <c r="H10" s="292"/>
      <c r="I10" s="292"/>
      <c r="J10" s="292"/>
      <c r="K10" s="292"/>
      <c r="L10" s="292"/>
      <c r="M10" s="293"/>
      <c r="Y10" s="3"/>
    </row>
    <row r="11" spans="1:26" s="1" customFormat="1" ht="14.25" x14ac:dyDescent="0.2">
      <c r="A11" s="291"/>
      <c r="B11" s="292"/>
      <c r="C11" s="292"/>
      <c r="D11" s="292"/>
      <c r="E11" s="292"/>
      <c r="F11" s="292"/>
      <c r="G11" s="292"/>
      <c r="H11" s="292"/>
      <c r="I11" s="292"/>
      <c r="J11" s="292"/>
      <c r="K11" s="292"/>
      <c r="L11" s="292"/>
      <c r="M11" s="293"/>
      <c r="Y11" s="3"/>
    </row>
    <row r="12" spans="1:26" s="1" customFormat="1" ht="15" customHeight="1" x14ac:dyDescent="0.2">
      <c r="A12" s="291"/>
      <c r="B12" s="292"/>
      <c r="C12" s="292"/>
      <c r="D12" s="292"/>
      <c r="E12" s="292"/>
      <c r="F12" s="292"/>
      <c r="G12" s="292"/>
      <c r="H12" s="292"/>
      <c r="I12" s="292"/>
      <c r="J12" s="292"/>
      <c r="K12" s="292"/>
      <c r="L12" s="292"/>
      <c r="M12" s="293"/>
      <c r="Y12" s="3"/>
    </row>
    <row r="13" spans="1:26" s="1" customFormat="1" ht="15" customHeight="1" x14ac:dyDescent="0.2">
      <c r="A13" s="291"/>
      <c r="B13" s="292"/>
      <c r="C13" s="292"/>
      <c r="D13" s="292"/>
      <c r="E13" s="292"/>
      <c r="F13" s="292"/>
      <c r="G13" s="292"/>
      <c r="H13" s="292"/>
      <c r="I13" s="292"/>
      <c r="J13" s="292"/>
      <c r="K13" s="292"/>
      <c r="L13" s="292"/>
      <c r="M13" s="293"/>
      <c r="Y13" s="3"/>
    </row>
    <row r="14" spans="1:26" s="1" customFormat="1" ht="15" customHeight="1" x14ac:dyDescent="0.2">
      <c r="A14" s="294"/>
      <c r="B14" s="295"/>
      <c r="C14" s="295"/>
      <c r="D14" s="295"/>
      <c r="E14" s="295"/>
      <c r="F14" s="295"/>
      <c r="G14" s="295"/>
      <c r="H14" s="295"/>
      <c r="I14" s="295"/>
      <c r="J14" s="295"/>
      <c r="K14" s="295"/>
      <c r="L14" s="295"/>
      <c r="M14" s="296"/>
      <c r="Y14" s="3"/>
    </row>
    <row r="15" spans="1:26" s="1" customFormat="1" ht="14.25" x14ac:dyDescent="0.2">
      <c r="A15" s="13"/>
      <c r="B15" s="13"/>
      <c r="C15" s="13"/>
      <c r="D15" s="13"/>
      <c r="E15" s="13"/>
      <c r="F15" s="13"/>
      <c r="G15" s="13"/>
      <c r="H15" s="13"/>
      <c r="I15" s="13"/>
      <c r="J15" s="13"/>
      <c r="K15" s="13"/>
      <c r="M15" s="2"/>
      <c r="Y15" s="3"/>
    </row>
    <row r="16" spans="1:26" s="1" customFormat="1" ht="15" x14ac:dyDescent="0.25">
      <c r="A16" s="14" t="s">
        <v>8</v>
      </c>
      <c r="B16" s="14"/>
      <c r="C16" s="14"/>
      <c r="M16" s="2"/>
      <c r="Y16" s="3"/>
    </row>
    <row r="17" spans="1:25" s="15" customFormat="1" ht="15" x14ac:dyDescent="0.25">
      <c r="A17" s="21" t="s">
        <v>9</v>
      </c>
    </row>
    <row r="18" spans="1:25" s="15" customFormat="1" x14ac:dyDescent="0.2"/>
    <row r="19" spans="1:25" s="1" customFormat="1" ht="15.75" x14ac:dyDescent="0.25">
      <c r="A19" s="12" t="s">
        <v>10</v>
      </c>
      <c r="B19" s="16"/>
      <c r="C19" s="16"/>
      <c r="D19" s="16"/>
      <c r="E19" s="16"/>
      <c r="F19" s="16"/>
      <c r="G19" s="16"/>
      <c r="H19" s="16"/>
      <c r="I19" s="16"/>
      <c r="J19" s="16"/>
      <c r="K19" s="16"/>
      <c r="M19" s="2"/>
      <c r="Y19" s="3"/>
    </row>
    <row r="20" spans="1:25" s="1" customFormat="1" ht="15" x14ac:dyDescent="0.25">
      <c r="A20" s="14"/>
      <c r="B20" s="14"/>
      <c r="C20" s="14"/>
      <c r="K20" s="322" t="s">
        <v>11</v>
      </c>
      <c r="L20" s="322"/>
      <c r="M20" s="322"/>
      <c r="Y20" s="3"/>
    </row>
    <row r="21" spans="1:25" s="1" customFormat="1" ht="60" customHeight="1" x14ac:dyDescent="0.2">
      <c r="A21" s="297" t="s">
        <v>12</v>
      </c>
      <c r="B21" s="297"/>
      <c r="C21" s="297"/>
      <c r="D21" s="298" t="s">
        <v>13</v>
      </c>
      <c r="E21" s="299"/>
      <c r="F21" s="300"/>
      <c r="G21" s="304" t="s">
        <v>14</v>
      </c>
      <c r="H21" s="304" t="s">
        <v>15</v>
      </c>
      <c r="I21" s="304" t="s">
        <v>16</v>
      </c>
      <c r="J21" s="304" t="s">
        <v>17</v>
      </c>
      <c r="K21" s="306" t="s">
        <v>18</v>
      </c>
      <c r="L21" s="304" t="s">
        <v>19</v>
      </c>
      <c r="M21" s="308" t="s">
        <v>20</v>
      </c>
      <c r="Y21" s="3"/>
    </row>
    <row r="22" spans="1:25" s="1" customFormat="1" ht="15" customHeight="1" x14ac:dyDescent="0.2">
      <c r="A22" s="297"/>
      <c r="B22" s="297"/>
      <c r="C22" s="297"/>
      <c r="D22" s="301"/>
      <c r="E22" s="302"/>
      <c r="F22" s="303"/>
      <c r="G22" s="305"/>
      <c r="H22" s="305"/>
      <c r="I22" s="305"/>
      <c r="J22" s="305"/>
      <c r="K22" s="307"/>
      <c r="L22" s="305"/>
      <c r="M22" s="309"/>
      <c r="Y22" s="3"/>
    </row>
    <row r="23" spans="1:25" s="1" customFormat="1" ht="15.75" thickBot="1" x14ac:dyDescent="0.3">
      <c r="A23" s="310" t="s">
        <v>21</v>
      </c>
      <c r="B23" s="311"/>
      <c r="C23" s="312"/>
      <c r="D23" s="36" t="s">
        <v>22</v>
      </c>
      <c r="E23" s="37" t="s">
        <v>23</v>
      </c>
      <c r="F23" s="38" t="s">
        <v>24</v>
      </c>
      <c r="G23" s="39"/>
      <c r="H23" s="37" t="s">
        <v>25</v>
      </c>
      <c r="I23" s="40" t="s">
        <v>26</v>
      </c>
      <c r="J23" s="40" t="s">
        <v>27</v>
      </c>
      <c r="K23" s="40" t="s">
        <v>28</v>
      </c>
      <c r="L23" s="41" t="s">
        <v>29</v>
      </c>
      <c r="M23" s="40" t="s">
        <v>30</v>
      </c>
      <c r="Y23" s="3"/>
    </row>
    <row r="24" spans="1:25" s="1" customFormat="1" ht="15" x14ac:dyDescent="0.2">
      <c r="A24" s="323" t="s">
        <v>31</v>
      </c>
      <c r="B24" s="324"/>
      <c r="C24" s="325"/>
      <c r="D24" s="73"/>
      <c r="E24" s="73"/>
      <c r="F24" s="73"/>
      <c r="G24" s="73"/>
      <c r="H24" s="35">
        <f>SUM(D24:G24)</f>
        <v>0</v>
      </c>
      <c r="I24" s="176">
        <f>B43</f>
        <v>29.5</v>
      </c>
      <c r="J24" s="75"/>
      <c r="K24" s="178">
        <f>H24*I24*J24</f>
        <v>0</v>
      </c>
      <c r="L24" s="179">
        <v>0</v>
      </c>
      <c r="M24" s="178">
        <f>K24-L24</f>
        <v>0</v>
      </c>
      <c r="Y24" s="3"/>
    </row>
    <row r="25" spans="1:25" s="1" customFormat="1" ht="15" x14ac:dyDescent="0.2">
      <c r="A25" s="258" t="s">
        <v>32</v>
      </c>
      <c r="B25" s="259"/>
      <c r="C25" s="260"/>
      <c r="D25" s="74"/>
      <c r="E25" s="74"/>
      <c r="F25" s="74"/>
      <c r="G25" s="74"/>
      <c r="H25" s="32">
        <f t="shared" ref="H25:H30" si="0">SUM(D25:G25)</f>
        <v>0</v>
      </c>
      <c r="I25" s="177">
        <f>I43</f>
        <v>14.75</v>
      </c>
      <c r="J25" s="76"/>
      <c r="K25" s="178">
        <f t="shared" ref="K25:K34" si="1">H25*I25*J25</f>
        <v>0</v>
      </c>
      <c r="L25" s="179">
        <v>0</v>
      </c>
      <c r="M25" s="178">
        <f>K25-L25</f>
        <v>0</v>
      </c>
      <c r="Y25" s="3"/>
    </row>
    <row r="26" spans="1:25" s="1" customFormat="1" ht="15" x14ac:dyDescent="0.2">
      <c r="A26" s="258" t="s">
        <v>33</v>
      </c>
      <c r="B26" s="259"/>
      <c r="C26" s="260"/>
      <c r="D26" s="74"/>
      <c r="E26" s="74"/>
      <c r="F26" s="74"/>
      <c r="G26" s="74"/>
      <c r="H26" s="32">
        <f t="shared" si="0"/>
        <v>0</v>
      </c>
      <c r="I26" s="177">
        <f>D43</f>
        <v>30.05</v>
      </c>
      <c r="J26" s="76"/>
      <c r="K26" s="178">
        <f t="shared" si="1"/>
        <v>0</v>
      </c>
      <c r="L26" s="179">
        <v>0</v>
      </c>
      <c r="M26" s="178">
        <f>K26-L26</f>
        <v>0</v>
      </c>
      <c r="Y26" s="3"/>
    </row>
    <row r="27" spans="1:25" s="1" customFormat="1" ht="15" x14ac:dyDescent="0.2">
      <c r="A27" s="258" t="s">
        <v>34</v>
      </c>
      <c r="B27" s="259"/>
      <c r="C27" s="260"/>
      <c r="D27" s="74"/>
      <c r="E27" s="74"/>
      <c r="F27" s="74"/>
      <c r="G27" s="74"/>
      <c r="H27" s="32">
        <f t="shared" si="0"/>
        <v>0</v>
      </c>
      <c r="I27" s="177">
        <f>F43</f>
        <v>61.7</v>
      </c>
      <c r="J27" s="76"/>
      <c r="K27" s="178">
        <f t="shared" si="1"/>
        <v>0</v>
      </c>
      <c r="L27" s="179">
        <v>0</v>
      </c>
      <c r="M27" s="178">
        <f>K27-L27</f>
        <v>0</v>
      </c>
      <c r="Y27" s="3"/>
    </row>
    <row r="28" spans="1:25" s="1" customFormat="1" ht="15" x14ac:dyDescent="0.2">
      <c r="A28" s="258" t="s">
        <v>35</v>
      </c>
      <c r="B28" s="259"/>
      <c r="C28" s="260"/>
      <c r="D28" s="74"/>
      <c r="E28" s="74"/>
      <c r="F28" s="74"/>
      <c r="G28" s="74"/>
      <c r="H28" s="32">
        <f t="shared" si="0"/>
        <v>0</v>
      </c>
      <c r="I28" s="33"/>
      <c r="J28" s="76"/>
      <c r="K28" s="178">
        <f t="shared" si="1"/>
        <v>0</v>
      </c>
      <c r="L28" s="179">
        <v>0</v>
      </c>
      <c r="M28" s="178">
        <f t="shared" ref="M28:M30" si="2">K28-L28</f>
        <v>0</v>
      </c>
      <c r="Y28" s="3"/>
    </row>
    <row r="29" spans="1:25" s="1" customFormat="1" ht="15" x14ac:dyDescent="0.2">
      <c r="A29" s="258" t="s">
        <v>36</v>
      </c>
      <c r="B29" s="259"/>
      <c r="C29" s="260"/>
      <c r="D29" s="74"/>
      <c r="E29" s="74"/>
      <c r="F29" s="74"/>
      <c r="G29" s="74"/>
      <c r="H29" s="32">
        <f t="shared" si="0"/>
        <v>0</v>
      </c>
      <c r="I29" s="33"/>
      <c r="J29" s="76"/>
      <c r="K29" s="178">
        <f t="shared" si="1"/>
        <v>0</v>
      </c>
      <c r="L29" s="179">
        <v>0</v>
      </c>
      <c r="M29" s="178">
        <f t="shared" si="2"/>
        <v>0</v>
      </c>
      <c r="Y29" s="3"/>
    </row>
    <row r="30" spans="1:25" s="1" customFormat="1" ht="15" x14ac:dyDescent="0.2">
      <c r="A30" s="258" t="s">
        <v>36</v>
      </c>
      <c r="B30" s="259"/>
      <c r="C30" s="260"/>
      <c r="D30" s="74"/>
      <c r="E30" s="74"/>
      <c r="F30" s="74"/>
      <c r="G30" s="74"/>
      <c r="H30" s="32">
        <f t="shared" si="0"/>
        <v>0</v>
      </c>
      <c r="I30" s="33"/>
      <c r="J30" s="76"/>
      <c r="K30" s="178">
        <f t="shared" si="1"/>
        <v>0</v>
      </c>
      <c r="L30" s="179">
        <v>0</v>
      </c>
      <c r="M30" s="178">
        <f t="shared" si="2"/>
        <v>0</v>
      </c>
      <c r="Y30" s="3"/>
    </row>
    <row r="31" spans="1:25" s="1" customFormat="1" ht="15" x14ac:dyDescent="0.2">
      <c r="A31" s="258" t="s">
        <v>37</v>
      </c>
      <c r="B31" s="259"/>
      <c r="C31" s="260"/>
      <c r="D31" s="57"/>
      <c r="E31" s="58"/>
      <c r="F31" s="58"/>
      <c r="G31" s="58"/>
      <c r="H31" s="59"/>
      <c r="I31" s="60"/>
      <c r="J31" s="61"/>
      <c r="K31" s="178">
        <f>SUM(K24:K30)</f>
        <v>0</v>
      </c>
      <c r="L31" s="180">
        <f>SUM(L24:L30)</f>
        <v>0</v>
      </c>
      <c r="M31" s="178">
        <f t="shared" ref="M31" si="3">SUM(M24:M30)</f>
        <v>0</v>
      </c>
      <c r="Y31" s="3"/>
    </row>
    <row r="32" spans="1:25" s="1" customFormat="1" ht="15" customHeight="1" x14ac:dyDescent="0.2">
      <c r="A32" s="261" t="s">
        <v>38</v>
      </c>
      <c r="B32" s="262"/>
      <c r="C32" s="263"/>
      <c r="D32" s="264"/>
      <c r="E32" s="265"/>
      <c r="F32" s="265"/>
      <c r="G32" s="265"/>
      <c r="H32" s="265"/>
      <c r="I32" s="265"/>
      <c r="J32" s="265"/>
      <c r="K32" s="265"/>
      <c r="L32" s="265"/>
      <c r="M32" s="266"/>
      <c r="Y32" s="3"/>
    </row>
    <row r="33" spans="1:26" s="1" customFormat="1" ht="15" x14ac:dyDescent="0.2">
      <c r="A33" s="258" t="s">
        <v>39</v>
      </c>
      <c r="B33" s="259"/>
      <c r="C33" s="260"/>
      <c r="D33" s="17"/>
      <c r="E33" s="17"/>
      <c r="F33" s="17"/>
      <c r="G33" s="17"/>
      <c r="H33" s="32"/>
      <c r="I33" s="178"/>
      <c r="J33" s="184"/>
      <c r="K33" s="178">
        <f t="shared" si="1"/>
        <v>0</v>
      </c>
      <c r="L33" s="179">
        <v>0</v>
      </c>
      <c r="M33" s="178" t="s">
        <v>40</v>
      </c>
      <c r="Y33" s="3"/>
    </row>
    <row r="34" spans="1:26" s="1" customFormat="1" ht="15" customHeight="1" x14ac:dyDescent="0.2">
      <c r="A34" s="258" t="s">
        <v>41</v>
      </c>
      <c r="B34" s="259"/>
      <c r="C34" s="260"/>
      <c r="D34" s="18"/>
      <c r="E34" s="18"/>
      <c r="F34" s="18"/>
      <c r="G34" s="18"/>
      <c r="H34" s="32"/>
      <c r="I34" s="178"/>
      <c r="J34" s="185"/>
      <c r="K34" s="178">
        <f t="shared" si="1"/>
        <v>0</v>
      </c>
      <c r="L34" s="179">
        <v>0</v>
      </c>
      <c r="M34" s="178" t="s">
        <v>40</v>
      </c>
      <c r="Y34" s="3"/>
    </row>
    <row r="35" spans="1:26" s="1" customFormat="1" ht="15" x14ac:dyDescent="0.2">
      <c r="A35" s="267" t="s">
        <v>42</v>
      </c>
      <c r="B35" s="268"/>
      <c r="C35" s="87">
        <v>0</v>
      </c>
      <c r="D35" s="56"/>
      <c r="E35" s="56"/>
      <c r="F35" s="56"/>
      <c r="G35" s="56"/>
      <c r="H35" s="55"/>
      <c r="I35" s="178"/>
      <c r="J35" s="178"/>
      <c r="K35" s="178"/>
      <c r="L35" s="179">
        <f>IF(C35&gt;0,C35*SUM(L31:L34),0)</f>
        <v>0</v>
      </c>
      <c r="M35" s="178" t="s">
        <v>40</v>
      </c>
      <c r="Y35" s="3"/>
    </row>
    <row r="36" spans="1:26" s="1" customFormat="1" ht="14.25" customHeight="1" x14ac:dyDescent="0.25">
      <c r="A36" s="19"/>
      <c r="B36" s="19"/>
      <c r="C36" s="19"/>
      <c r="D36" s="20"/>
      <c r="E36" s="20"/>
      <c r="F36" s="20"/>
      <c r="G36" s="20"/>
      <c r="H36" s="20"/>
      <c r="J36" s="21"/>
      <c r="K36" s="181">
        <f>SUM(K31:K35)</f>
        <v>0</v>
      </c>
      <c r="L36" s="181">
        <f>SUM(L31:L35)</f>
        <v>0</v>
      </c>
      <c r="M36" s="181">
        <f>SUM(M31:M35)</f>
        <v>0</v>
      </c>
      <c r="Y36" s="3"/>
    </row>
    <row r="37" spans="1:26" s="1" customFormat="1" ht="14.25" customHeight="1" x14ac:dyDescent="0.25">
      <c r="A37" s="269" t="s">
        <v>43</v>
      </c>
      <c r="B37" s="269"/>
      <c r="C37" s="269"/>
      <c r="D37" s="269"/>
      <c r="E37" s="269"/>
      <c r="F37" s="269"/>
      <c r="G37" s="269"/>
      <c r="H37" s="269"/>
      <c r="I37" s="270" t="s">
        <v>44</v>
      </c>
      <c r="J37" s="270"/>
      <c r="K37" s="77"/>
      <c r="L37" s="86">
        <f>K37</f>
        <v>0</v>
      </c>
      <c r="M37" s="86">
        <f>K37</f>
        <v>0</v>
      </c>
      <c r="Y37" s="3"/>
    </row>
    <row r="38" spans="1:26" s="1" customFormat="1" ht="15" x14ac:dyDescent="0.25">
      <c r="A38" s="269"/>
      <c r="B38" s="269"/>
      <c r="C38" s="269"/>
      <c r="D38" s="269"/>
      <c r="E38" s="269"/>
      <c r="F38" s="269"/>
      <c r="G38" s="269"/>
      <c r="H38" s="269"/>
      <c r="I38" s="20"/>
      <c r="J38" s="21"/>
      <c r="K38" s="182">
        <f>IF(K37&gt;0,K36*K37,K36)</f>
        <v>0</v>
      </c>
      <c r="L38" s="182">
        <f t="shared" ref="L38:M38" si="4">IF(L37&gt;0,L36*L37,L36)</f>
        <v>0</v>
      </c>
      <c r="M38" s="183">
        <f t="shared" si="4"/>
        <v>0</v>
      </c>
      <c r="Y38" s="3"/>
    </row>
    <row r="39" spans="1:26" s="1" customFormat="1" ht="14.25" x14ac:dyDescent="0.2">
      <c r="A39" s="19"/>
      <c r="B39" s="19"/>
      <c r="C39" s="20"/>
      <c r="D39" s="20"/>
      <c r="E39" s="20"/>
      <c r="F39" s="20"/>
      <c r="I39" s="20"/>
      <c r="J39" s="20"/>
      <c r="K39" s="34"/>
      <c r="L39" s="34"/>
      <c r="M39" s="34"/>
      <c r="Y39" s="3"/>
    </row>
    <row r="40" spans="1:26" s="1" customFormat="1" ht="15.75" x14ac:dyDescent="0.25">
      <c r="A40" s="21" t="s">
        <v>45</v>
      </c>
      <c r="B40" s="19"/>
      <c r="C40" s="20"/>
      <c r="D40" s="20"/>
      <c r="E40" s="20"/>
      <c r="F40" s="20"/>
      <c r="G40" s="20"/>
      <c r="K40" s="313" t="s">
        <v>46</v>
      </c>
      <c r="L40" s="313"/>
      <c r="M40" s="313"/>
      <c r="Y40" s="3"/>
    </row>
    <row r="41" spans="1:26" s="1" customFormat="1" ht="14.25" x14ac:dyDescent="0.2">
      <c r="A41" s="19"/>
      <c r="B41" s="19"/>
      <c r="C41" s="20"/>
      <c r="D41" s="20"/>
      <c r="E41" s="20"/>
      <c r="F41" s="20"/>
      <c r="G41" s="20"/>
      <c r="Y41" s="3"/>
    </row>
    <row r="42" spans="1:26" s="1" customFormat="1" ht="15" x14ac:dyDescent="0.25">
      <c r="A42" s="14" t="s">
        <v>47</v>
      </c>
      <c r="G42" s="22" t="s">
        <v>48</v>
      </c>
      <c r="K42" s="217" t="s">
        <v>49</v>
      </c>
      <c r="Z42" s="3"/>
    </row>
    <row r="43" spans="1:26" s="1" customFormat="1" ht="15.75" x14ac:dyDescent="0.25">
      <c r="A43" s="284" t="s">
        <v>50</v>
      </c>
      <c r="B43" s="186">
        <v>29.5</v>
      </c>
      <c r="C43" s="24" t="s">
        <v>51</v>
      </c>
      <c r="D43" s="186">
        <v>30.05</v>
      </c>
      <c r="E43" s="25" t="s">
        <v>52</v>
      </c>
      <c r="F43" s="186">
        <v>61.7</v>
      </c>
      <c r="G43" s="271" t="s">
        <v>53</v>
      </c>
      <c r="H43" s="272"/>
      <c r="I43" s="186">
        <f>ROUND(B43/2,2)</f>
        <v>14.75</v>
      </c>
      <c r="J43" s="23"/>
      <c r="K43" s="83"/>
      <c r="Z43" s="3"/>
    </row>
    <row r="44" spans="1:26" s="1" customFormat="1" ht="14.25" customHeight="1" x14ac:dyDescent="0.2">
      <c r="A44" s="285"/>
      <c r="K44" s="217" t="s">
        <v>54</v>
      </c>
      <c r="Y44" s="3"/>
    </row>
    <row r="45" spans="1:26" s="1" customFormat="1" ht="14.25" customHeight="1" thickBot="1" x14ac:dyDescent="0.25">
      <c r="C45" s="26"/>
      <c r="Y45" s="3"/>
    </row>
    <row r="46" spans="1:26" s="1" customFormat="1" ht="15" x14ac:dyDescent="0.2">
      <c r="A46" s="78"/>
      <c r="B46" s="79"/>
      <c r="C46" s="79"/>
      <c r="D46" s="80" t="s">
        <v>55</v>
      </c>
      <c r="E46" s="81" t="s">
        <v>1</v>
      </c>
      <c r="J46" s="207"/>
      <c r="K46" s="275" t="s">
        <v>56</v>
      </c>
      <c r="L46" s="276"/>
      <c r="M46" s="277"/>
      <c r="Y46" s="3"/>
    </row>
    <row r="47" spans="1:26" s="1" customFormat="1" ht="15" customHeight="1" thickBot="1" x14ac:dyDescent="0.3">
      <c r="A47" s="273" t="s">
        <v>57</v>
      </c>
      <c r="B47" s="274"/>
      <c r="C47" s="274"/>
      <c r="D47" s="187">
        <f>IF(M38&lt;0,-M38,0)</f>
        <v>0</v>
      </c>
      <c r="E47" s="85" t="e">
        <f>D47/K38</f>
        <v>#DIV/0!</v>
      </c>
      <c r="J47" s="208"/>
      <c r="K47" s="278"/>
      <c r="L47" s="279"/>
      <c r="M47" s="280"/>
      <c r="Y47" s="3"/>
    </row>
    <row r="48" spans="1:26" s="1" customFormat="1" ht="15.75" customHeight="1" x14ac:dyDescent="0.2">
      <c r="J48" s="208"/>
      <c r="K48" s="278"/>
      <c r="L48" s="279"/>
      <c r="M48" s="280"/>
      <c r="Y48" s="3"/>
    </row>
    <row r="49" spans="1:25" s="1" customFormat="1" ht="15.75" customHeight="1" thickBot="1" x14ac:dyDescent="0.25">
      <c r="B49" s="5"/>
      <c r="C49" s="9"/>
      <c r="D49" s="9"/>
      <c r="E49" s="9"/>
      <c r="F49" s="9"/>
      <c r="G49" s="9"/>
      <c r="I49" s="8"/>
      <c r="J49" s="209"/>
      <c r="K49" s="281"/>
      <c r="L49" s="282"/>
      <c r="M49" s="283"/>
      <c r="Y49" s="3"/>
    </row>
    <row r="50" spans="1:25" s="1" customFormat="1" ht="15.75" customHeight="1" x14ac:dyDescent="0.25">
      <c r="A50" s="27" t="s">
        <v>58</v>
      </c>
      <c r="B50" s="5"/>
      <c r="C50" s="9"/>
      <c r="D50" s="9"/>
      <c r="E50" s="9"/>
      <c r="F50" s="9"/>
      <c r="G50" s="9"/>
      <c r="H50" s="28"/>
      <c r="I50" s="8"/>
      <c r="J50" s="5"/>
      <c r="K50" s="5"/>
      <c r="M50" s="2"/>
      <c r="Y50" s="3"/>
    </row>
    <row r="51" spans="1:25" s="1" customFormat="1" ht="15.75" customHeight="1" x14ac:dyDescent="0.2">
      <c r="A51" s="249"/>
      <c r="B51" s="250"/>
      <c r="C51" s="250"/>
      <c r="D51" s="250"/>
      <c r="E51" s="250"/>
      <c r="F51" s="250"/>
      <c r="G51" s="250"/>
      <c r="H51" s="250"/>
      <c r="I51" s="250"/>
      <c r="J51" s="250"/>
      <c r="K51" s="250"/>
      <c r="L51" s="250"/>
      <c r="M51" s="251"/>
      <c r="Y51" s="3"/>
    </row>
    <row r="52" spans="1:25" s="1" customFormat="1" ht="15.75" customHeight="1" x14ac:dyDescent="0.2">
      <c r="A52" s="252"/>
      <c r="B52" s="253"/>
      <c r="C52" s="253"/>
      <c r="D52" s="253"/>
      <c r="E52" s="253"/>
      <c r="F52" s="253"/>
      <c r="G52" s="253"/>
      <c r="H52" s="253"/>
      <c r="I52" s="253"/>
      <c r="J52" s="253"/>
      <c r="K52" s="253"/>
      <c r="L52" s="253"/>
      <c r="M52" s="254"/>
      <c r="Y52" s="3"/>
    </row>
    <row r="53" spans="1:25" s="1" customFormat="1" ht="15.75" customHeight="1" x14ac:dyDescent="0.2">
      <c r="A53" s="252"/>
      <c r="B53" s="253"/>
      <c r="C53" s="253"/>
      <c r="D53" s="253"/>
      <c r="E53" s="253"/>
      <c r="F53" s="253"/>
      <c r="G53" s="253"/>
      <c r="H53" s="253"/>
      <c r="I53" s="253"/>
      <c r="J53" s="253"/>
      <c r="K53" s="253"/>
      <c r="L53" s="253"/>
      <c r="M53" s="254"/>
      <c r="Y53" s="3"/>
    </row>
    <row r="54" spans="1:25" s="1" customFormat="1" ht="15.75" customHeight="1" x14ac:dyDescent="0.2">
      <c r="A54" s="252"/>
      <c r="B54" s="253"/>
      <c r="C54" s="253"/>
      <c r="D54" s="253"/>
      <c r="E54" s="253"/>
      <c r="F54" s="253"/>
      <c r="G54" s="253"/>
      <c r="H54" s="253"/>
      <c r="I54" s="253"/>
      <c r="J54" s="253"/>
      <c r="K54" s="253"/>
      <c r="L54" s="253"/>
      <c r="M54" s="254"/>
      <c r="Y54" s="3"/>
    </row>
    <row r="55" spans="1:25" s="1" customFormat="1" ht="15.75" customHeight="1" x14ac:dyDescent="0.2">
      <c r="A55" s="255"/>
      <c r="B55" s="256"/>
      <c r="C55" s="256"/>
      <c r="D55" s="256"/>
      <c r="E55" s="256"/>
      <c r="F55" s="256"/>
      <c r="G55" s="256"/>
      <c r="H55" s="256"/>
      <c r="I55" s="256"/>
      <c r="J55" s="256"/>
      <c r="K55" s="256"/>
      <c r="L55" s="256"/>
      <c r="M55" s="257"/>
      <c r="Y55" s="3"/>
    </row>
    <row r="56" spans="1:25" s="1" customFormat="1" ht="15.75" customHeight="1" thickBot="1" x14ac:dyDescent="0.25">
      <c r="A56" s="5"/>
      <c r="B56" s="5"/>
      <c r="C56" s="9"/>
      <c r="D56" s="9"/>
      <c r="E56" s="9"/>
      <c r="F56" s="9"/>
      <c r="G56" s="9"/>
      <c r="H56" s="28"/>
      <c r="I56" s="8"/>
      <c r="J56" s="5"/>
      <c r="K56" s="5"/>
      <c r="M56" s="2"/>
      <c r="Y56" s="3"/>
    </row>
    <row r="57" spans="1:25" s="1" customFormat="1" ht="15.75" customHeight="1" thickBot="1" x14ac:dyDescent="0.3">
      <c r="B57" s="27" t="s">
        <v>59</v>
      </c>
      <c r="D57" s="188">
        <v>0</v>
      </c>
      <c r="E57" s="9"/>
      <c r="F57" s="63" t="s">
        <v>60</v>
      </c>
      <c r="G57" s="31"/>
      <c r="H57" s="94" t="str">
        <f>_xlfn.CONCAT(J4,"-",L4,"-","7208","-","000")</f>
        <v>--7208-000</v>
      </c>
      <c r="I57" s="8"/>
      <c r="J57" s="191">
        <f>D59*M4</f>
        <v>0</v>
      </c>
      <c r="M57" s="2"/>
      <c r="Y57" s="3"/>
    </row>
    <row r="58" spans="1:25" s="1" customFormat="1" ht="15.75" customHeight="1" thickBot="1" x14ac:dyDescent="0.3">
      <c r="A58" s="5"/>
      <c r="B58" s="5"/>
      <c r="C58" s="9"/>
      <c r="D58" s="9"/>
      <c r="E58" s="29"/>
      <c r="F58" s="63" t="s">
        <v>60</v>
      </c>
      <c r="G58" s="31"/>
      <c r="H58" s="94" t="str">
        <f>IF(J5=0,"",(_xlfn.CONCAT(J5,"-",L5,"-","7208","-","000")))</f>
        <v/>
      </c>
      <c r="I58" s="29"/>
      <c r="J58" s="192">
        <f>D59*M5</f>
        <v>0</v>
      </c>
      <c r="M58" s="2"/>
      <c r="Y58" s="3"/>
    </row>
    <row r="59" spans="1:25" s="1" customFormat="1" ht="15.75" customHeight="1" thickBot="1" x14ac:dyDescent="0.3">
      <c r="B59" s="30" t="s">
        <v>61</v>
      </c>
      <c r="D59" s="189">
        <f>L38+D57</f>
        <v>0</v>
      </c>
      <c r="F59" s="63" t="s">
        <v>60</v>
      </c>
      <c r="G59" s="31"/>
      <c r="H59" s="94" t="str">
        <f>IF(J6=0,"",(_xlfn.CONCAT(J6,"-",L6,"-","7208","-","000")))</f>
        <v/>
      </c>
      <c r="I59" s="31"/>
      <c r="J59" s="192">
        <f>D59*M6</f>
        <v>0</v>
      </c>
      <c r="L59" s="31"/>
      <c r="M59" s="2"/>
      <c r="Y59" s="3"/>
    </row>
    <row r="60" spans="1:25" s="1" customFormat="1" ht="15.75" customHeight="1" x14ac:dyDescent="0.2">
      <c r="A60" s="5"/>
      <c r="B60" s="5"/>
      <c r="C60" s="5"/>
      <c r="D60" s="9"/>
      <c r="E60" s="5"/>
      <c r="F60" s="5"/>
      <c r="G60" s="5"/>
      <c r="H60" s="5"/>
      <c r="I60" s="5"/>
      <c r="J60" s="5"/>
      <c r="K60" s="5"/>
      <c r="M60" s="2"/>
      <c r="Y60" s="3"/>
    </row>
    <row r="61" spans="1:25" s="1" customFormat="1" ht="15.75" customHeight="1" thickBot="1" x14ac:dyDescent="0.25">
      <c r="A61" s="5"/>
      <c r="B61" s="5"/>
      <c r="C61" s="5"/>
      <c r="D61" s="5"/>
      <c r="E61" s="5"/>
      <c r="F61" s="5"/>
      <c r="G61" s="5"/>
      <c r="H61" s="5"/>
      <c r="I61" s="5"/>
      <c r="J61" s="5"/>
      <c r="K61" s="5"/>
      <c r="M61" s="2"/>
      <c r="Y61" s="3"/>
    </row>
    <row r="62" spans="1:25" s="1" customFormat="1" ht="15.75" customHeight="1" x14ac:dyDescent="0.25">
      <c r="A62" s="42" t="s">
        <v>62</v>
      </c>
      <c r="B62" s="43"/>
      <c r="C62" s="44"/>
      <c r="D62" s="44"/>
      <c r="E62" s="44"/>
      <c r="F62" s="44"/>
      <c r="G62" s="44"/>
      <c r="H62" s="44"/>
      <c r="I62" s="44"/>
      <c r="J62" s="45"/>
      <c r="K62" s="46"/>
      <c r="M62" s="2"/>
      <c r="Y62" s="3"/>
    </row>
    <row r="63" spans="1:25" s="1" customFormat="1" ht="15.75" customHeight="1" x14ac:dyDescent="0.25">
      <c r="A63" s="47" t="s">
        <v>63</v>
      </c>
      <c r="B63" s="5"/>
      <c r="C63" s="5"/>
      <c r="D63" s="5"/>
      <c r="E63" s="5"/>
      <c r="F63" s="5"/>
      <c r="G63" s="5"/>
      <c r="H63" s="5"/>
      <c r="I63" s="5"/>
      <c r="J63" s="5"/>
      <c r="K63" s="48"/>
      <c r="M63" s="2"/>
      <c r="Y63" s="3"/>
    </row>
    <row r="64" spans="1:25" s="1" customFormat="1" ht="15.75" customHeight="1" x14ac:dyDescent="0.25">
      <c r="A64" s="47"/>
      <c r="B64" s="5"/>
      <c r="C64" s="5"/>
      <c r="D64" s="5"/>
      <c r="E64" s="5"/>
      <c r="F64" s="5"/>
      <c r="G64" s="5"/>
      <c r="H64" s="5"/>
      <c r="I64" s="5"/>
      <c r="J64" s="5"/>
      <c r="K64" s="48"/>
      <c r="M64" s="2"/>
      <c r="Y64" s="3"/>
    </row>
    <row r="65" spans="1:25" s="1" customFormat="1" ht="15.75" customHeight="1" x14ac:dyDescent="0.2">
      <c r="A65" s="49"/>
      <c r="B65" s="5"/>
      <c r="C65" s="5"/>
      <c r="D65" s="5"/>
      <c r="E65" s="5"/>
      <c r="F65" s="5"/>
      <c r="G65" s="5"/>
      <c r="H65" s="5"/>
      <c r="I65" s="5"/>
      <c r="J65" s="5"/>
      <c r="K65" s="48"/>
      <c r="M65" s="2"/>
      <c r="Y65" s="3"/>
    </row>
    <row r="66" spans="1:25" s="1" customFormat="1" ht="15.75" customHeight="1" x14ac:dyDescent="0.25">
      <c r="A66" s="227"/>
      <c r="B66" s="228"/>
      <c r="C66" s="228"/>
      <c r="D66" s="228"/>
      <c r="E66" s="228"/>
      <c r="F66" s="228"/>
      <c r="G66" s="228"/>
      <c r="H66" s="228"/>
      <c r="I66" s="230"/>
      <c r="J66" s="228"/>
      <c r="K66" s="90"/>
      <c r="M66" s="2"/>
      <c r="Y66" s="3"/>
    </row>
    <row r="67" spans="1:25" s="1" customFormat="1" ht="15.75" customHeight="1" thickBot="1" x14ac:dyDescent="0.25">
      <c r="A67" s="231" t="s">
        <v>64</v>
      </c>
      <c r="B67" s="247"/>
      <c r="C67" s="232" t="s">
        <v>65</v>
      </c>
      <c r="D67" s="232"/>
      <c r="E67" s="232"/>
      <c r="F67" s="232" t="s">
        <v>66</v>
      </c>
      <c r="G67" s="232"/>
      <c r="H67" s="232"/>
      <c r="I67" s="232" t="s">
        <v>67</v>
      </c>
      <c r="J67" s="232"/>
      <c r="K67" s="51" t="s">
        <v>68</v>
      </c>
      <c r="M67" s="2"/>
      <c r="Y67" s="3"/>
    </row>
    <row r="68" spans="1:25" s="1" customFormat="1" ht="15.75" customHeight="1" thickBot="1" x14ac:dyDescent="0.25">
      <c r="A68" s="9"/>
      <c r="B68" s="9"/>
      <c r="C68" s="9"/>
      <c r="D68" s="9"/>
      <c r="E68" s="9"/>
      <c r="F68" s="9"/>
      <c r="G68" s="9"/>
      <c r="H68" s="9"/>
      <c r="I68" s="9"/>
      <c r="J68" s="5"/>
      <c r="K68" s="9"/>
      <c r="L68" s="225" t="s">
        <v>69</v>
      </c>
      <c r="M68" s="226"/>
      <c r="Y68" s="3"/>
    </row>
    <row r="69" spans="1:25" s="1" customFormat="1" ht="15.75" customHeight="1" x14ac:dyDescent="0.2">
      <c r="A69" s="52" t="s">
        <v>70</v>
      </c>
      <c r="B69" s="53"/>
      <c r="C69" s="53"/>
      <c r="D69" s="62" t="s">
        <v>71</v>
      </c>
      <c r="E69" s="53"/>
      <c r="F69" s="53"/>
      <c r="G69" s="53"/>
      <c r="H69" s="53"/>
      <c r="I69" s="53"/>
      <c r="J69" s="44"/>
      <c r="K69" s="53"/>
      <c r="L69" s="221"/>
      <c r="M69" s="222"/>
      <c r="Y69" s="3"/>
    </row>
    <row r="70" spans="1:25" s="1" customFormat="1" ht="15.75" customHeight="1" x14ac:dyDescent="0.2">
      <c r="A70" s="54"/>
      <c r="B70" s="9"/>
      <c r="C70" s="9"/>
      <c r="D70" s="9"/>
      <c r="E70" s="9"/>
      <c r="F70" s="9"/>
      <c r="G70" s="9"/>
      <c r="H70" s="9"/>
      <c r="I70" s="9"/>
      <c r="J70" s="5"/>
      <c r="K70" s="9"/>
      <c r="L70" s="221"/>
      <c r="M70" s="222"/>
      <c r="Y70" s="3"/>
    </row>
    <row r="71" spans="1:25" s="1" customFormat="1" ht="15.75" customHeight="1" x14ac:dyDescent="0.25">
      <c r="A71" s="227"/>
      <c r="B71" s="228"/>
      <c r="C71" s="229"/>
      <c r="D71" s="229"/>
      <c r="E71" s="229"/>
      <c r="F71" s="228"/>
      <c r="G71" s="228"/>
      <c r="H71" s="228"/>
      <c r="I71" s="230"/>
      <c r="J71" s="228"/>
      <c r="K71" s="91"/>
      <c r="L71" s="221"/>
      <c r="M71" s="222"/>
      <c r="Y71" s="3"/>
    </row>
    <row r="72" spans="1:25" s="1" customFormat="1" ht="15.75" customHeight="1" x14ac:dyDescent="0.2">
      <c r="A72" s="231" t="s">
        <v>72</v>
      </c>
      <c r="B72" s="232"/>
      <c r="C72" s="232" t="s">
        <v>65</v>
      </c>
      <c r="D72" s="232"/>
      <c r="E72" s="232"/>
      <c r="F72" s="232" t="s">
        <v>66</v>
      </c>
      <c r="G72" s="232"/>
      <c r="H72" s="232"/>
      <c r="I72" s="232" t="s">
        <v>67</v>
      </c>
      <c r="J72" s="233"/>
      <c r="K72" s="50" t="s">
        <v>68</v>
      </c>
      <c r="L72" s="223"/>
      <c r="M72" s="224"/>
      <c r="Y72" s="3"/>
    </row>
    <row r="73" spans="1:25" s="1" customFormat="1" ht="15.75" customHeight="1" x14ac:dyDescent="0.2">
      <c r="B73" s="9"/>
      <c r="C73" s="9"/>
      <c r="D73" s="9"/>
      <c r="E73" s="9"/>
      <c r="F73" s="9"/>
      <c r="G73" s="9"/>
      <c r="H73" s="9"/>
      <c r="I73" s="9"/>
      <c r="J73" s="5"/>
      <c r="K73" s="9"/>
      <c r="M73" s="2"/>
      <c r="Y73" s="3"/>
    </row>
    <row r="74" spans="1:25" s="1" customFormat="1" ht="6" customHeight="1" thickBot="1" x14ac:dyDescent="0.25">
      <c r="A74" s="63"/>
      <c r="B74" s="9"/>
      <c r="C74" s="9"/>
      <c r="D74" s="9"/>
      <c r="E74" s="9"/>
      <c r="F74" s="9"/>
      <c r="G74" s="9"/>
      <c r="H74" s="9"/>
      <c r="I74" s="9"/>
      <c r="J74" s="5"/>
      <c r="K74" s="9"/>
      <c r="M74" s="2"/>
      <c r="Y74" s="3"/>
    </row>
    <row r="75" spans="1:25" s="1" customFormat="1" ht="15.75" customHeight="1" x14ac:dyDescent="0.2">
      <c r="A75" s="52" t="s">
        <v>73</v>
      </c>
      <c r="B75" s="64"/>
      <c r="C75" s="64"/>
      <c r="D75" s="64"/>
      <c r="E75" s="64"/>
      <c r="F75" s="64"/>
      <c r="G75" s="64"/>
      <c r="H75" s="64"/>
      <c r="I75" s="64"/>
      <c r="J75" s="65"/>
      <c r="K75" s="66"/>
      <c r="L75" s="225" t="s">
        <v>69</v>
      </c>
      <c r="M75" s="226"/>
      <c r="Y75" s="3"/>
    </row>
    <row r="76" spans="1:25" s="1" customFormat="1" ht="15.75" customHeight="1" x14ac:dyDescent="0.2">
      <c r="A76" s="67"/>
      <c r="B76" s="68"/>
      <c r="C76" s="68"/>
      <c r="D76" s="68"/>
      <c r="E76" s="68"/>
      <c r="F76" s="68"/>
      <c r="G76" s="68"/>
      <c r="H76" s="68"/>
      <c r="I76" s="68"/>
      <c r="J76" s="69"/>
      <c r="K76" s="70"/>
      <c r="L76" s="221"/>
      <c r="M76" s="222"/>
      <c r="Y76" s="3"/>
    </row>
    <row r="77" spans="1:25" s="1" customFormat="1" ht="15.75" customHeight="1" x14ac:dyDescent="0.25">
      <c r="A77" s="243"/>
      <c r="B77" s="244"/>
      <c r="C77" s="245"/>
      <c r="D77" s="245"/>
      <c r="E77" s="245"/>
      <c r="F77" s="244"/>
      <c r="G77" s="244"/>
      <c r="H77" s="244"/>
      <c r="I77" s="246"/>
      <c r="J77" s="244"/>
      <c r="K77" s="190"/>
      <c r="L77" s="221"/>
      <c r="M77" s="222"/>
      <c r="T77" s="175"/>
      <c r="Y77" s="3"/>
    </row>
    <row r="78" spans="1:25" s="1" customFormat="1" ht="15.75" customHeight="1" thickBot="1" x14ac:dyDescent="0.25">
      <c r="A78" s="231" t="s">
        <v>74</v>
      </c>
      <c r="B78" s="247"/>
      <c r="C78" s="247" t="s">
        <v>65</v>
      </c>
      <c r="D78" s="247"/>
      <c r="E78" s="247"/>
      <c r="F78" s="247" t="s">
        <v>66</v>
      </c>
      <c r="G78" s="247"/>
      <c r="H78" s="247"/>
      <c r="I78" s="247" t="s">
        <v>67</v>
      </c>
      <c r="J78" s="248"/>
      <c r="K78" s="71" t="s">
        <v>68</v>
      </c>
      <c r="L78" s="221"/>
      <c r="M78" s="222"/>
      <c r="Y78" s="3"/>
    </row>
    <row r="79" spans="1:25" s="1" customFormat="1" ht="15.75" customHeight="1" x14ac:dyDescent="0.2">
      <c r="A79" s="9"/>
      <c r="B79" s="9"/>
      <c r="C79" s="9"/>
      <c r="D79" s="9"/>
      <c r="E79" s="9"/>
      <c r="F79" s="9"/>
      <c r="G79" s="9"/>
      <c r="H79" s="9"/>
      <c r="I79" s="9"/>
      <c r="J79" s="5"/>
      <c r="K79" s="9"/>
      <c r="L79" s="223"/>
      <c r="M79" s="224"/>
      <c r="Y79" s="3"/>
    </row>
    <row r="80" spans="1:25" s="1" customFormat="1" ht="15.75" customHeight="1" x14ac:dyDescent="0.2">
      <c r="A80" s="52" t="s">
        <v>75</v>
      </c>
      <c r="B80" s="53"/>
      <c r="C80" s="53"/>
      <c r="D80" s="53"/>
      <c r="E80" s="53"/>
      <c r="F80" s="53"/>
      <c r="G80" s="53"/>
      <c r="H80" s="53"/>
      <c r="I80" s="53"/>
      <c r="J80" s="234" t="s">
        <v>76</v>
      </c>
      <c r="K80" s="235"/>
      <c r="L80" s="236"/>
      <c r="M80" s="2"/>
      <c r="Y80" s="3"/>
    </row>
    <row r="81" spans="1:25" s="1" customFormat="1" ht="15.75" customHeight="1" x14ac:dyDescent="0.2">
      <c r="A81" s="54"/>
      <c r="B81" s="9"/>
      <c r="C81" s="9"/>
      <c r="D81" s="9"/>
      <c r="E81" s="9"/>
      <c r="F81" s="9"/>
      <c r="G81" s="9"/>
      <c r="H81" s="9"/>
      <c r="I81" s="9"/>
      <c r="J81" s="237"/>
      <c r="K81" s="238"/>
      <c r="L81" s="239"/>
      <c r="M81" s="2"/>
      <c r="Y81" s="3"/>
    </row>
    <row r="82" spans="1:25" s="1" customFormat="1" ht="15.75" customHeight="1" x14ac:dyDescent="0.25">
      <c r="A82" s="227"/>
      <c r="B82" s="228"/>
      <c r="C82" s="228"/>
      <c r="D82" s="228"/>
      <c r="E82" s="228"/>
      <c r="F82" s="228"/>
      <c r="G82" s="228"/>
      <c r="H82" s="228"/>
      <c r="I82" s="91"/>
      <c r="J82" s="237"/>
      <c r="K82" s="238"/>
      <c r="L82" s="239"/>
      <c r="M82" s="2"/>
      <c r="Y82" s="3"/>
    </row>
    <row r="83" spans="1:25" s="1" customFormat="1" ht="15.75" customHeight="1" thickBot="1" x14ac:dyDescent="0.25">
      <c r="A83" s="231" t="s">
        <v>77</v>
      </c>
      <c r="B83" s="232"/>
      <c r="C83" s="232" t="s">
        <v>65</v>
      </c>
      <c r="D83" s="232"/>
      <c r="E83" s="232"/>
      <c r="F83" s="232" t="s">
        <v>66</v>
      </c>
      <c r="G83" s="232"/>
      <c r="H83" s="232"/>
      <c r="I83" s="50" t="s">
        <v>68</v>
      </c>
      <c r="J83" s="240" t="s">
        <v>78</v>
      </c>
      <c r="K83" s="241"/>
      <c r="L83" s="242"/>
      <c r="M83" s="2"/>
      <c r="Y83" s="3"/>
    </row>
    <row r="84" spans="1:25" s="1" customFormat="1" ht="15.75" customHeight="1" x14ac:dyDescent="0.2">
      <c r="A84" s="5"/>
      <c r="B84" s="5"/>
      <c r="C84" s="5"/>
      <c r="D84" s="5"/>
      <c r="E84" s="5"/>
      <c r="F84" s="5"/>
      <c r="G84" s="5"/>
      <c r="H84" s="5"/>
      <c r="I84" s="5"/>
      <c r="J84" s="5"/>
      <c r="K84" s="5"/>
      <c r="M84" s="2"/>
      <c r="Y84" s="3"/>
    </row>
    <row r="85" spans="1:25" s="1" customFormat="1" ht="15.75" customHeight="1" x14ac:dyDescent="0.25">
      <c r="A85" s="21" t="s">
        <v>79</v>
      </c>
      <c r="B85" s="5"/>
      <c r="C85" s="5"/>
      <c r="D85" s="5"/>
      <c r="E85" s="5"/>
      <c r="F85" s="5"/>
      <c r="G85" s="5"/>
      <c r="H85" s="5"/>
      <c r="I85" s="5"/>
      <c r="J85" s="5"/>
      <c r="K85" s="5"/>
      <c r="M85" s="2"/>
      <c r="Y85" s="3"/>
    </row>
    <row r="86" spans="1:25" s="1" customFormat="1" ht="15.75" customHeight="1" x14ac:dyDescent="0.2">
      <c r="A86" s="4" t="s">
        <v>80</v>
      </c>
      <c r="B86" s="19"/>
      <c r="C86" s="19"/>
      <c r="D86" s="19"/>
      <c r="E86" s="19"/>
      <c r="F86" s="19"/>
      <c r="G86" s="19"/>
      <c r="H86" s="19"/>
      <c r="I86" s="19"/>
      <c r="J86" s="19"/>
      <c r="K86" s="19"/>
      <c r="M86" s="2"/>
      <c r="Y86" s="3"/>
    </row>
    <row r="87" spans="1:25" s="1" customFormat="1" ht="15.75" customHeight="1" x14ac:dyDescent="0.2">
      <c r="A87" s="4" t="s">
        <v>81</v>
      </c>
      <c r="B87" s="4"/>
      <c r="C87" s="4"/>
      <c r="D87" s="4"/>
      <c r="E87" s="4"/>
      <c r="F87" s="4"/>
      <c r="G87" s="4"/>
      <c r="H87" s="4"/>
      <c r="I87" s="4"/>
      <c r="J87" s="4"/>
      <c r="K87" s="19"/>
      <c r="M87" s="2"/>
      <c r="Y87" s="3"/>
    </row>
    <row r="88" spans="1:25" s="1" customFormat="1" ht="14.25" x14ac:dyDescent="0.2">
      <c r="A88" s="4"/>
      <c r="B88" s="4"/>
      <c r="C88" s="4"/>
      <c r="D88" s="4"/>
      <c r="E88" s="4"/>
      <c r="F88" s="4"/>
      <c r="G88" s="4"/>
      <c r="H88" s="4"/>
      <c r="I88" s="4"/>
      <c r="J88" s="4"/>
      <c r="K88" s="19"/>
      <c r="M88" s="2"/>
      <c r="Y88" s="3"/>
    </row>
  </sheetData>
  <sheetProtection algorithmName="SHA-512" hashValue="ZCq748LIzP1/BCLWek7ylaPB8872tVpA7v+CUNfzBfWW5UUPiNj/fGu+o7S+sMTD8GY8gbnFv+zj+8cnn7Oqqw==" saltValue="Nj/HMuM6za7piT2B8m6wpg==" spinCount="100000" sheet="1" selectLockedCells="1"/>
  <mergeCells count="76">
    <mergeCell ref="C4:G4"/>
    <mergeCell ref="C5:G5"/>
    <mergeCell ref="C7:F7"/>
    <mergeCell ref="K20:M20"/>
    <mergeCell ref="A24:C24"/>
    <mergeCell ref="A25:C25"/>
    <mergeCell ref="A26:C26"/>
    <mergeCell ref="A27:C27"/>
    <mergeCell ref="A28:C28"/>
    <mergeCell ref="K40:M40"/>
    <mergeCell ref="A2:M2"/>
    <mergeCell ref="A6:B6"/>
    <mergeCell ref="A4:B4"/>
    <mergeCell ref="A5:B5"/>
    <mergeCell ref="A29:C29"/>
    <mergeCell ref="A9:M14"/>
    <mergeCell ref="A21:C22"/>
    <mergeCell ref="D21:F22"/>
    <mergeCell ref="G21:G22"/>
    <mergeCell ref="H21:H22"/>
    <mergeCell ref="I21:I22"/>
    <mergeCell ref="J21:J22"/>
    <mergeCell ref="K21:K22"/>
    <mergeCell ref="L21:L22"/>
    <mergeCell ref="M21:M22"/>
    <mergeCell ref="A23:C23"/>
    <mergeCell ref="A51:M55"/>
    <mergeCell ref="A30:C30"/>
    <mergeCell ref="A31:C31"/>
    <mergeCell ref="A32:C32"/>
    <mergeCell ref="D32:M32"/>
    <mergeCell ref="A33:C33"/>
    <mergeCell ref="A34:C34"/>
    <mergeCell ref="A35:B35"/>
    <mergeCell ref="A37:H38"/>
    <mergeCell ref="I37:J37"/>
    <mergeCell ref="G43:H43"/>
    <mergeCell ref="A47:C47"/>
    <mergeCell ref="K46:M49"/>
    <mergeCell ref="A43:A44"/>
    <mergeCell ref="I66:J66"/>
    <mergeCell ref="A67:B67"/>
    <mergeCell ref="C67:E67"/>
    <mergeCell ref="F67:H67"/>
    <mergeCell ref="I67:J67"/>
    <mergeCell ref="A66:B66"/>
    <mergeCell ref="C66:E66"/>
    <mergeCell ref="F66:H66"/>
    <mergeCell ref="J80:L82"/>
    <mergeCell ref="J83:L83"/>
    <mergeCell ref="A77:B77"/>
    <mergeCell ref="C77:E77"/>
    <mergeCell ref="F77:H77"/>
    <mergeCell ref="I77:J77"/>
    <mergeCell ref="A78:B78"/>
    <mergeCell ref="C78:E78"/>
    <mergeCell ref="F78:H78"/>
    <mergeCell ref="I78:J78"/>
    <mergeCell ref="A82:B82"/>
    <mergeCell ref="C82:E82"/>
    <mergeCell ref="F82:H82"/>
    <mergeCell ref="A83:B83"/>
    <mergeCell ref="C83:E83"/>
    <mergeCell ref="F83:H83"/>
    <mergeCell ref="L69:M72"/>
    <mergeCell ref="L68:M68"/>
    <mergeCell ref="L75:M75"/>
    <mergeCell ref="L76:M79"/>
    <mergeCell ref="A71:B71"/>
    <mergeCell ref="C71:E71"/>
    <mergeCell ref="F71:H71"/>
    <mergeCell ref="I71:J71"/>
    <mergeCell ref="A72:B72"/>
    <mergeCell ref="C72:E72"/>
    <mergeCell ref="F72:H72"/>
    <mergeCell ref="I72:J72"/>
  </mergeCells>
  <dataValidations count="1">
    <dataValidation type="list" allowBlank="1" showInputMessage="1" showErrorMessage="1" sqref="J7" xr:uid="{81761957-298F-4F4A-BCAA-C3FCB5DE2A5B}">
      <formula1>$M$5:$M$7</formula1>
    </dataValidation>
  </dataValidations>
  <hyperlinks>
    <hyperlink ref="J83" r:id="rId1" xr:uid="{92BF7F76-5CB2-4C6F-9FB8-8FAE8B993584}"/>
    <hyperlink ref="K44" r:id="rId2" xr:uid="{25FBD5F6-587D-4F8F-9B9E-BB9737AB0C18}"/>
    <hyperlink ref="K42" r:id="rId3" display="Appendix D - Allowances (International)" xr:uid="{42EFFA2D-C3AD-4C61-A158-0805CF63C6A3}"/>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484" r:id="rId7" name="Check Box 4">
              <controlPr defaultSize="0" autoFill="0" autoLine="0" autoPict="0">
                <anchor moveWithCells="1">
                  <from>
                    <xdr:col>6</xdr:col>
                    <xdr:colOff>142875</xdr:colOff>
                    <xdr:row>5</xdr:row>
                    <xdr:rowOff>142875</xdr:rowOff>
                  </from>
                  <to>
                    <xdr:col>6</xdr:col>
                    <xdr:colOff>447675</xdr:colOff>
                    <xdr:row>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EFC4-9C85-4621-B41F-2D2C0D4DC982}">
  <sheetPr codeName="Sheet2"/>
  <dimension ref="A1:Z88"/>
  <sheetViews>
    <sheetView topLeftCell="A16" zoomScale="85" zoomScaleNormal="85" zoomScalePageLayoutView="90" workbookViewId="0">
      <selection activeCell="R29" sqref="R29"/>
    </sheetView>
  </sheetViews>
  <sheetFormatPr defaultRowHeight="12.75" x14ac:dyDescent="0.2"/>
  <cols>
    <col min="1" max="1" width="12.5703125" style="5" customWidth="1"/>
    <col min="2" max="2" width="12.140625" style="5" customWidth="1"/>
    <col min="3" max="3" width="11.42578125" style="5" customWidth="1"/>
    <col min="4" max="4" width="15" style="5" customWidth="1"/>
    <col min="5" max="5" width="10.7109375" style="5" customWidth="1"/>
    <col min="6" max="6" width="10.85546875"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x14ac:dyDescent="0.2">
      <c r="A1" s="5"/>
      <c r="B1" s="5"/>
      <c r="C1" s="5"/>
      <c r="D1" s="5"/>
      <c r="E1" s="5"/>
      <c r="M1" s="2"/>
      <c r="Y1" s="3"/>
    </row>
    <row r="2" spans="1:26" s="1" customFormat="1" ht="18" x14ac:dyDescent="0.25">
      <c r="A2" s="423" t="s">
        <v>0</v>
      </c>
      <c r="B2" s="423"/>
      <c r="C2" s="423"/>
      <c r="D2" s="423"/>
      <c r="E2" s="423"/>
      <c r="F2" s="423"/>
      <c r="G2" s="423"/>
      <c r="H2" s="423"/>
      <c r="I2" s="423"/>
      <c r="J2" s="423"/>
      <c r="K2" s="423"/>
      <c r="L2" s="423"/>
      <c r="M2" s="423"/>
      <c r="N2" s="2"/>
      <c r="Z2" s="3"/>
    </row>
    <row r="3" spans="1:26" s="1" customFormat="1" ht="18.75" thickBot="1" x14ac:dyDescent="0.3">
      <c r="A3"/>
      <c r="B3"/>
      <c r="C3" s="95"/>
      <c r="D3" s="95"/>
      <c r="E3" s="95"/>
      <c r="F3" s="95"/>
      <c r="G3" s="95"/>
      <c r="H3" s="95"/>
      <c r="I3" s="95"/>
      <c r="J3" s="95"/>
      <c r="K3" s="95"/>
      <c r="L3" s="96"/>
      <c r="M3" s="97" t="s">
        <v>1</v>
      </c>
      <c r="Y3" s="3"/>
    </row>
    <row r="4" spans="1:26" s="1" customFormat="1" ht="16.5" thickBot="1" x14ac:dyDescent="0.3">
      <c r="A4" s="382" t="s">
        <v>2</v>
      </c>
      <c r="B4" s="383"/>
      <c r="C4" s="384" t="s">
        <v>82</v>
      </c>
      <c r="D4" s="385"/>
      <c r="E4" s="385"/>
      <c r="F4" s="386"/>
      <c r="G4" s="98"/>
      <c r="H4" s="98"/>
      <c r="I4" s="99" t="s">
        <v>3</v>
      </c>
      <c r="J4" s="100" t="s">
        <v>83</v>
      </c>
      <c r="K4" s="99" t="s">
        <v>4</v>
      </c>
      <c r="L4" s="100" t="s">
        <v>84</v>
      </c>
      <c r="M4" s="101">
        <v>0.5</v>
      </c>
      <c r="Y4" s="3"/>
    </row>
    <row r="5" spans="1:26" s="1" customFormat="1" ht="16.5" thickBot="1" x14ac:dyDescent="0.3">
      <c r="A5" s="382" t="s">
        <v>5</v>
      </c>
      <c r="B5" s="383"/>
      <c r="C5" s="379" t="s">
        <v>85</v>
      </c>
      <c r="D5" s="380"/>
      <c r="E5" s="380"/>
      <c r="F5" s="381"/>
      <c r="G5" s="96"/>
      <c r="H5" s="96"/>
      <c r="I5" s="99" t="s">
        <v>3</v>
      </c>
      <c r="J5" s="100" t="s">
        <v>83</v>
      </c>
      <c r="K5" s="99" t="s">
        <v>4</v>
      </c>
      <c r="L5" s="100" t="s">
        <v>86</v>
      </c>
      <c r="M5" s="101">
        <v>0.5</v>
      </c>
      <c r="Y5" s="3"/>
    </row>
    <row r="6" spans="1:26" s="1" customFormat="1" ht="18.75" customHeight="1" thickBot="1" x14ac:dyDescent="0.3">
      <c r="A6" s="382"/>
      <c r="B6" s="382"/>
      <c r="C6" s="102"/>
      <c r="D6" s="102"/>
      <c r="E6" s="96"/>
      <c r="F6" s="96"/>
      <c r="G6" s="96"/>
      <c r="H6" s="96"/>
      <c r="I6" s="99" t="s">
        <v>3</v>
      </c>
      <c r="J6" s="100"/>
      <c r="K6" s="99" t="s">
        <v>4</v>
      </c>
      <c r="L6" s="100"/>
      <c r="M6" s="101">
        <v>0</v>
      </c>
      <c r="T6" s="3"/>
    </row>
    <row r="7" spans="1:26" s="1" customFormat="1" ht="16.5" thickBot="1" x14ac:dyDescent="0.3">
      <c r="A7" s="103"/>
      <c r="B7" s="104" t="s">
        <v>87</v>
      </c>
      <c r="C7" s="105"/>
      <c r="D7" s="105"/>
      <c r="E7" s="105"/>
      <c r="F7" s="106"/>
      <c r="G7" s="96"/>
      <c r="H7" s="96"/>
      <c r="I7" s="98"/>
      <c r="J7" s="98"/>
      <c r="K7" s="107"/>
      <c r="L7" s="96"/>
      <c r="M7" s="108"/>
      <c r="Y7" s="3"/>
    </row>
    <row r="8" spans="1:26" s="1" customFormat="1" ht="15.75" x14ac:dyDescent="0.25">
      <c r="A8" s="109" t="s">
        <v>7</v>
      </c>
      <c r="B8"/>
      <c r="C8"/>
      <c r="D8"/>
      <c r="E8"/>
      <c r="F8"/>
      <c r="G8"/>
      <c r="H8"/>
      <c r="I8"/>
      <c r="J8"/>
      <c r="K8"/>
      <c r="L8" s="96"/>
      <c r="M8" s="110"/>
      <c r="Y8" s="3"/>
    </row>
    <row r="9" spans="1:26" s="1" customFormat="1" ht="14.25" x14ac:dyDescent="0.2">
      <c r="A9" s="387" t="s">
        <v>88</v>
      </c>
      <c r="B9" s="388"/>
      <c r="C9" s="388"/>
      <c r="D9" s="388"/>
      <c r="E9" s="388"/>
      <c r="F9" s="388"/>
      <c r="G9" s="388"/>
      <c r="H9" s="388"/>
      <c r="I9" s="388"/>
      <c r="J9" s="388"/>
      <c r="K9" s="388"/>
      <c r="L9" s="388"/>
      <c r="M9" s="389"/>
      <c r="Y9" s="3"/>
    </row>
    <row r="10" spans="1:26" s="1" customFormat="1" ht="14.25" x14ac:dyDescent="0.2">
      <c r="A10" s="390"/>
      <c r="B10" s="391"/>
      <c r="C10" s="391"/>
      <c r="D10" s="391"/>
      <c r="E10" s="391"/>
      <c r="F10" s="391"/>
      <c r="G10" s="391"/>
      <c r="H10" s="391"/>
      <c r="I10" s="391"/>
      <c r="J10" s="391"/>
      <c r="K10" s="391"/>
      <c r="L10" s="391"/>
      <c r="M10" s="392"/>
      <c r="Y10" s="3"/>
    </row>
    <row r="11" spans="1:26" s="1" customFormat="1" ht="14.25" x14ac:dyDescent="0.2">
      <c r="A11" s="390"/>
      <c r="B11" s="391"/>
      <c r="C11" s="391"/>
      <c r="D11" s="391"/>
      <c r="E11" s="391"/>
      <c r="F11" s="391"/>
      <c r="G11" s="391"/>
      <c r="H11" s="391"/>
      <c r="I11" s="391"/>
      <c r="J11" s="391"/>
      <c r="K11" s="391"/>
      <c r="L11" s="391"/>
      <c r="M11" s="392"/>
      <c r="Y11" s="3"/>
    </row>
    <row r="12" spans="1:26" s="1" customFormat="1" ht="15" customHeight="1" x14ac:dyDescent="0.2">
      <c r="A12" s="390"/>
      <c r="B12" s="391"/>
      <c r="C12" s="391"/>
      <c r="D12" s="391"/>
      <c r="E12" s="391"/>
      <c r="F12" s="391"/>
      <c r="G12" s="391"/>
      <c r="H12" s="391"/>
      <c r="I12" s="391"/>
      <c r="J12" s="391"/>
      <c r="K12" s="391"/>
      <c r="L12" s="391"/>
      <c r="M12" s="392"/>
      <c r="Y12" s="3"/>
    </row>
    <row r="13" spans="1:26" s="1" customFormat="1" ht="15" customHeight="1" x14ac:dyDescent="0.2">
      <c r="A13" s="390"/>
      <c r="B13" s="391"/>
      <c r="C13" s="391"/>
      <c r="D13" s="391"/>
      <c r="E13" s="391"/>
      <c r="F13" s="391"/>
      <c r="G13" s="391"/>
      <c r="H13" s="391"/>
      <c r="I13" s="391"/>
      <c r="J13" s="391"/>
      <c r="K13" s="391"/>
      <c r="L13" s="391"/>
      <c r="M13" s="392"/>
      <c r="Y13" s="3"/>
    </row>
    <row r="14" spans="1:26" s="1" customFormat="1" ht="15" customHeight="1" x14ac:dyDescent="0.2">
      <c r="A14" s="393"/>
      <c r="B14" s="394"/>
      <c r="C14" s="394"/>
      <c r="D14" s="394"/>
      <c r="E14" s="394"/>
      <c r="F14" s="394"/>
      <c r="G14" s="394"/>
      <c r="H14" s="394"/>
      <c r="I14" s="394"/>
      <c r="J14" s="394"/>
      <c r="K14" s="394"/>
      <c r="L14" s="394"/>
      <c r="M14" s="395"/>
      <c r="Y14" s="3"/>
    </row>
    <row r="15" spans="1:26" s="1" customFormat="1" ht="14.25" x14ac:dyDescent="0.2">
      <c r="A15" s="111"/>
      <c r="B15" s="111"/>
      <c r="C15" s="111"/>
      <c r="D15" s="111"/>
      <c r="E15" s="111"/>
      <c r="F15" s="111"/>
      <c r="G15" s="111"/>
      <c r="H15" s="111"/>
      <c r="I15" s="111"/>
      <c r="J15" s="111"/>
      <c r="K15" s="111"/>
      <c r="L15" s="96"/>
      <c r="M15" s="110"/>
      <c r="Y15" s="3"/>
    </row>
    <row r="16" spans="1:26" s="1" customFormat="1" ht="15" x14ac:dyDescent="0.25">
      <c r="A16" s="112" t="s">
        <v>8</v>
      </c>
      <c r="B16" s="112"/>
      <c r="C16" s="112"/>
      <c r="D16" s="96"/>
      <c r="E16" s="96"/>
      <c r="F16" s="96"/>
      <c r="G16" s="96"/>
      <c r="H16" s="96"/>
      <c r="I16" s="96"/>
      <c r="J16" s="96"/>
      <c r="K16" s="96"/>
      <c r="L16" s="96"/>
      <c r="M16" s="110"/>
      <c r="Y16" s="3"/>
    </row>
    <row r="17" spans="1:25" s="15" customFormat="1" ht="15" x14ac:dyDescent="0.25">
      <c r="A17" s="113" t="s">
        <v>9</v>
      </c>
      <c r="B17" s="114"/>
      <c r="C17" s="114"/>
      <c r="D17" s="114"/>
      <c r="E17" s="114"/>
      <c r="F17" s="114"/>
      <c r="G17" s="114"/>
      <c r="H17" s="114"/>
      <c r="I17" s="114"/>
      <c r="J17" s="114"/>
      <c r="K17" s="114"/>
      <c r="L17" s="114"/>
      <c r="M17" s="114"/>
    </row>
    <row r="18" spans="1:25" s="15" customFormat="1" x14ac:dyDescent="0.2">
      <c r="A18" s="114"/>
      <c r="B18" s="114"/>
      <c r="C18" s="114"/>
      <c r="D18" s="114"/>
      <c r="E18" s="114"/>
      <c r="F18" s="114"/>
      <c r="G18" s="114"/>
      <c r="H18" s="114"/>
      <c r="I18" s="114"/>
      <c r="J18" s="114"/>
      <c r="K18" s="114"/>
      <c r="L18" s="114"/>
      <c r="M18" s="114"/>
    </row>
    <row r="19" spans="1:25" s="1" customFormat="1" ht="15.75" x14ac:dyDescent="0.25">
      <c r="A19" s="109" t="s">
        <v>10</v>
      </c>
      <c r="B19" s="115"/>
      <c r="C19" s="115"/>
      <c r="D19" s="115"/>
      <c r="E19" s="115"/>
      <c r="F19" s="115"/>
      <c r="G19" s="115"/>
      <c r="H19" s="115"/>
      <c r="I19" s="115"/>
      <c r="J19" s="115"/>
      <c r="K19" s="115"/>
      <c r="L19" s="96"/>
      <c r="M19" s="110"/>
      <c r="Y19" s="3"/>
    </row>
    <row r="20" spans="1:25" s="1" customFormat="1" ht="15" x14ac:dyDescent="0.25">
      <c r="A20" s="112"/>
      <c r="B20" s="112"/>
      <c r="C20" s="112"/>
      <c r="D20" s="96"/>
      <c r="E20" s="96"/>
      <c r="F20" s="96"/>
      <c r="G20" s="96"/>
      <c r="H20" s="96"/>
      <c r="I20" s="96"/>
      <c r="J20" s="96"/>
      <c r="K20" s="399" t="s">
        <v>11</v>
      </c>
      <c r="L20" s="399"/>
      <c r="M20" s="399"/>
      <c r="Y20" s="3"/>
    </row>
    <row r="21" spans="1:25" s="1" customFormat="1" ht="60" customHeight="1" x14ac:dyDescent="0.2">
      <c r="A21" s="400" t="s">
        <v>12</v>
      </c>
      <c r="B21" s="400"/>
      <c r="C21" s="400"/>
      <c r="D21" s="401" t="s">
        <v>13</v>
      </c>
      <c r="E21" s="402"/>
      <c r="F21" s="403"/>
      <c r="G21" s="407" t="s">
        <v>14</v>
      </c>
      <c r="H21" s="407" t="s">
        <v>15</v>
      </c>
      <c r="I21" s="407" t="s">
        <v>16</v>
      </c>
      <c r="J21" s="407" t="s">
        <v>17</v>
      </c>
      <c r="K21" s="409" t="s">
        <v>18</v>
      </c>
      <c r="L21" s="407" t="s">
        <v>19</v>
      </c>
      <c r="M21" s="411" t="s">
        <v>20</v>
      </c>
      <c r="Y21" s="3"/>
    </row>
    <row r="22" spans="1:25" s="1" customFormat="1" ht="15" customHeight="1" x14ac:dyDescent="0.2">
      <c r="A22" s="400"/>
      <c r="B22" s="400"/>
      <c r="C22" s="400"/>
      <c r="D22" s="404"/>
      <c r="E22" s="405"/>
      <c r="F22" s="406"/>
      <c r="G22" s="408"/>
      <c r="H22" s="408"/>
      <c r="I22" s="408"/>
      <c r="J22" s="408"/>
      <c r="K22" s="410"/>
      <c r="L22" s="408"/>
      <c r="M22" s="412"/>
      <c r="Y22" s="3"/>
    </row>
    <row r="23" spans="1:25" s="1" customFormat="1" ht="15.75" thickBot="1" x14ac:dyDescent="0.3">
      <c r="A23" s="396" t="s">
        <v>21</v>
      </c>
      <c r="B23" s="397"/>
      <c r="C23" s="398"/>
      <c r="D23" s="116" t="s">
        <v>22</v>
      </c>
      <c r="E23" s="117" t="s">
        <v>23</v>
      </c>
      <c r="F23" s="118" t="s">
        <v>24</v>
      </c>
      <c r="G23" s="119"/>
      <c r="H23" s="117" t="s">
        <v>25</v>
      </c>
      <c r="I23" s="120" t="s">
        <v>26</v>
      </c>
      <c r="J23" s="120" t="s">
        <v>27</v>
      </c>
      <c r="K23" s="120" t="s">
        <v>28</v>
      </c>
      <c r="L23" s="121" t="s">
        <v>29</v>
      </c>
      <c r="M23" s="120" t="s">
        <v>30</v>
      </c>
      <c r="Y23" s="3"/>
    </row>
    <row r="24" spans="1:25" s="1" customFormat="1" ht="15" x14ac:dyDescent="0.2">
      <c r="A24" s="357" t="s">
        <v>89</v>
      </c>
      <c r="B24" s="358"/>
      <c r="C24" s="359"/>
      <c r="D24" s="122">
        <v>5</v>
      </c>
      <c r="E24" s="122"/>
      <c r="F24" s="122"/>
      <c r="G24" s="122">
        <v>30</v>
      </c>
      <c r="H24" s="35">
        <f>SUM(D24:G24)</f>
        <v>35</v>
      </c>
      <c r="I24" s="193">
        <f>B43</f>
        <v>29.05</v>
      </c>
      <c r="J24" s="205">
        <v>2</v>
      </c>
      <c r="K24" s="178">
        <f>H24*I24*J24</f>
        <v>2033.5</v>
      </c>
      <c r="L24" s="194">
        <v>1410</v>
      </c>
      <c r="M24" s="178">
        <f>K24-L24</f>
        <v>623.5</v>
      </c>
      <c r="Y24" s="3"/>
    </row>
    <row r="25" spans="1:25" s="1" customFormat="1" ht="15" x14ac:dyDescent="0.2">
      <c r="A25" s="351" t="s">
        <v>32</v>
      </c>
      <c r="B25" s="352"/>
      <c r="C25" s="353"/>
      <c r="D25" s="123">
        <v>5</v>
      </c>
      <c r="E25" s="123"/>
      <c r="F25" s="123"/>
      <c r="G25" s="123">
        <v>30</v>
      </c>
      <c r="H25" s="32">
        <f t="shared" ref="H25:H30" si="0">SUM(D25:G25)</f>
        <v>35</v>
      </c>
      <c r="I25" s="178">
        <f>I43</f>
        <v>14.53</v>
      </c>
      <c r="J25" s="206">
        <v>4</v>
      </c>
      <c r="K25" s="178">
        <f t="shared" ref="K25:K34" si="1">H25*I25*J25</f>
        <v>2034.1999999999998</v>
      </c>
      <c r="L25" s="194">
        <v>1340</v>
      </c>
      <c r="M25" s="178">
        <f>K25-L25</f>
        <v>694.19999999999982</v>
      </c>
      <c r="Y25" s="3"/>
    </row>
    <row r="26" spans="1:25" s="1" customFormat="1" ht="15" x14ac:dyDescent="0.2">
      <c r="A26" s="351" t="s">
        <v>33</v>
      </c>
      <c r="B26" s="352"/>
      <c r="C26" s="353"/>
      <c r="D26" s="123">
        <v>5</v>
      </c>
      <c r="E26" s="123"/>
      <c r="F26" s="123"/>
      <c r="G26" s="123">
        <v>30</v>
      </c>
      <c r="H26" s="32">
        <f t="shared" si="0"/>
        <v>35</v>
      </c>
      <c r="I26" s="178">
        <f>D43</f>
        <v>29.6</v>
      </c>
      <c r="J26" s="206">
        <v>2</v>
      </c>
      <c r="K26" s="178">
        <f t="shared" si="1"/>
        <v>2072</v>
      </c>
      <c r="L26" s="194">
        <v>2400</v>
      </c>
      <c r="M26" s="178">
        <f>K26-L26</f>
        <v>-328</v>
      </c>
      <c r="Y26" s="3"/>
    </row>
    <row r="27" spans="1:25" s="1" customFormat="1" ht="15" x14ac:dyDescent="0.2">
      <c r="A27" s="351" t="s">
        <v>34</v>
      </c>
      <c r="B27" s="352"/>
      <c r="C27" s="353"/>
      <c r="D27" s="123"/>
      <c r="E27" s="123"/>
      <c r="F27" s="123"/>
      <c r="G27" s="123"/>
      <c r="H27" s="32">
        <f t="shared" si="0"/>
        <v>0</v>
      </c>
      <c r="I27" s="178">
        <f>F43</f>
        <v>60.75</v>
      </c>
      <c r="J27" s="206"/>
      <c r="K27" s="178">
        <f t="shared" si="1"/>
        <v>0</v>
      </c>
      <c r="L27" s="194">
        <v>0</v>
      </c>
      <c r="M27" s="178">
        <f>K27-L27</f>
        <v>0</v>
      </c>
      <c r="Y27" s="3"/>
    </row>
    <row r="28" spans="1:25" s="1" customFormat="1" ht="15" x14ac:dyDescent="0.2">
      <c r="A28" s="351" t="s">
        <v>35</v>
      </c>
      <c r="B28" s="352"/>
      <c r="C28" s="353"/>
      <c r="D28" s="123"/>
      <c r="E28" s="123"/>
      <c r="F28" s="123"/>
      <c r="G28" s="123"/>
      <c r="H28" s="32">
        <f t="shared" si="0"/>
        <v>0</v>
      </c>
      <c r="I28" s="178"/>
      <c r="J28" s="206"/>
      <c r="K28" s="178">
        <f t="shared" si="1"/>
        <v>0</v>
      </c>
      <c r="L28" s="194">
        <v>0</v>
      </c>
      <c r="M28" s="178">
        <f t="shared" ref="M28:M30" si="2">K28-L28</f>
        <v>0</v>
      </c>
      <c r="Y28" s="3"/>
    </row>
    <row r="29" spans="1:25" s="1" customFormat="1" ht="15" x14ac:dyDescent="0.2">
      <c r="A29" s="351" t="s">
        <v>36</v>
      </c>
      <c r="B29" s="352"/>
      <c r="C29" s="353"/>
      <c r="D29" s="123"/>
      <c r="E29" s="123"/>
      <c r="F29" s="123"/>
      <c r="G29" s="123"/>
      <c r="H29" s="32">
        <f t="shared" si="0"/>
        <v>0</v>
      </c>
      <c r="I29" s="178"/>
      <c r="J29" s="206"/>
      <c r="K29" s="178">
        <f t="shared" si="1"/>
        <v>0</v>
      </c>
      <c r="L29" s="194">
        <v>0</v>
      </c>
      <c r="M29" s="178">
        <f t="shared" si="2"/>
        <v>0</v>
      </c>
      <c r="Y29" s="3"/>
    </row>
    <row r="30" spans="1:25" s="1" customFormat="1" ht="15" x14ac:dyDescent="0.2">
      <c r="A30" s="351" t="s">
        <v>36</v>
      </c>
      <c r="B30" s="352"/>
      <c r="C30" s="353"/>
      <c r="D30" s="123"/>
      <c r="E30" s="123"/>
      <c r="F30" s="123"/>
      <c r="G30" s="123"/>
      <c r="H30" s="32">
        <f t="shared" si="0"/>
        <v>0</v>
      </c>
      <c r="I30" s="178"/>
      <c r="J30" s="206"/>
      <c r="K30" s="178">
        <f t="shared" si="1"/>
        <v>0</v>
      </c>
      <c r="L30" s="194">
        <v>0</v>
      </c>
      <c r="M30" s="178">
        <f t="shared" si="2"/>
        <v>0</v>
      </c>
      <c r="Y30" s="3"/>
    </row>
    <row r="31" spans="1:25" s="1" customFormat="1" ht="15" x14ac:dyDescent="0.2">
      <c r="A31" s="351" t="s">
        <v>37</v>
      </c>
      <c r="B31" s="352"/>
      <c r="C31" s="353"/>
      <c r="D31" s="124"/>
      <c r="E31" s="125"/>
      <c r="F31" s="125"/>
      <c r="G31" s="125"/>
      <c r="H31" s="59"/>
      <c r="I31" s="195"/>
      <c r="J31" s="196"/>
      <c r="K31" s="178">
        <f>SUM(K24:K30)</f>
        <v>6139.7</v>
      </c>
      <c r="L31" s="180">
        <f>SUM(L24:L30)</f>
        <v>5150</v>
      </c>
      <c r="M31" s="178">
        <f t="shared" ref="M31" si="3">SUM(M24:M30)</f>
        <v>989.69999999999982</v>
      </c>
      <c r="Y31" s="3"/>
    </row>
    <row r="32" spans="1:25" s="1" customFormat="1" ht="15" customHeight="1" x14ac:dyDescent="0.2">
      <c r="A32" s="424" t="s">
        <v>38</v>
      </c>
      <c r="B32" s="425"/>
      <c r="C32" s="426"/>
      <c r="D32" s="361"/>
      <c r="E32" s="362"/>
      <c r="F32" s="362"/>
      <c r="G32" s="362"/>
      <c r="H32" s="362"/>
      <c r="I32" s="362"/>
      <c r="J32" s="362"/>
      <c r="K32" s="362"/>
      <c r="L32" s="362"/>
      <c r="M32" s="363"/>
      <c r="Y32" s="3"/>
    </row>
    <row r="33" spans="1:26" s="1" customFormat="1" ht="15" x14ac:dyDescent="0.2">
      <c r="A33" s="351" t="s">
        <v>39</v>
      </c>
      <c r="B33" s="352"/>
      <c r="C33" s="353"/>
      <c r="D33" s="126"/>
      <c r="E33" s="126"/>
      <c r="F33" s="126"/>
      <c r="G33" s="126"/>
      <c r="H33" s="32"/>
      <c r="I33" s="33"/>
      <c r="J33" s="127"/>
      <c r="K33" s="178">
        <f t="shared" si="1"/>
        <v>0</v>
      </c>
      <c r="L33" s="194">
        <v>0</v>
      </c>
      <c r="M33" s="178" t="s">
        <v>40</v>
      </c>
      <c r="Y33" s="3"/>
    </row>
    <row r="34" spans="1:26" s="1" customFormat="1" ht="15" customHeight="1" x14ac:dyDescent="0.2">
      <c r="A34" s="351" t="s">
        <v>41</v>
      </c>
      <c r="B34" s="352"/>
      <c r="C34" s="353"/>
      <c r="D34" s="56"/>
      <c r="E34" s="56"/>
      <c r="F34" s="56"/>
      <c r="G34" s="56"/>
      <c r="H34" s="32"/>
      <c r="I34" s="33"/>
      <c r="J34" s="33"/>
      <c r="K34" s="178">
        <f t="shared" si="1"/>
        <v>0</v>
      </c>
      <c r="L34" s="194">
        <v>0</v>
      </c>
      <c r="M34" s="178" t="s">
        <v>40</v>
      </c>
      <c r="Y34" s="3"/>
    </row>
    <row r="35" spans="1:26" s="1" customFormat="1" ht="15" x14ac:dyDescent="0.2">
      <c r="A35" s="364" t="s">
        <v>42</v>
      </c>
      <c r="B35" s="365"/>
      <c r="C35" s="128">
        <v>0</v>
      </c>
      <c r="D35" s="56"/>
      <c r="E35" s="56"/>
      <c r="F35" s="56"/>
      <c r="G35" s="56"/>
      <c r="H35" s="55"/>
      <c r="I35" s="33"/>
      <c r="J35" s="33"/>
      <c r="K35" s="178"/>
      <c r="L35" s="194">
        <f>IF(C35&gt;0,C35*SUM(L31:L34),0)</f>
        <v>0</v>
      </c>
      <c r="M35" s="178" t="s">
        <v>40</v>
      </c>
      <c r="Y35" s="3"/>
    </row>
    <row r="36" spans="1:26" s="1" customFormat="1" ht="14.25" customHeight="1" x14ac:dyDescent="0.25">
      <c r="A36" s="129"/>
      <c r="B36" s="129"/>
      <c r="C36" s="129"/>
      <c r="D36" s="130"/>
      <c r="E36" s="130"/>
      <c r="F36" s="130"/>
      <c r="G36" s="130"/>
      <c r="H36" s="130"/>
      <c r="I36" s="96"/>
      <c r="J36" s="113"/>
      <c r="K36" s="181">
        <f>SUM(K31:K35)</f>
        <v>6139.7</v>
      </c>
      <c r="L36" s="181">
        <f>SUM(L31:L35)</f>
        <v>5150</v>
      </c>
      <c r="M36" s="181">
        <f>SUM(M31:M35)</f>
        <v>989.69999999999982</v>
      </c>
      <c r="Y36" s="3"/>
    </row>
    <row r="37" spans="1:26" s="1" customFormat="1" ht="14.25" customHeight="1" x14ac:dyDescent="0.25">
      <c r="A37" s="354" t="s">
        <v>43</v>
      </c>
      <c r="B37" s="354"/>
      <c r="C37" s="354"/>
      <c r="D37" s="354"/>
      <c r="E37" s="354"/>
      <c r="F37" s="354"/>
      <c r="G37" s="354"/>
      <c r="H37" s="354"/>
      <c r="I37" s="360" t="s">
        <v>44</v>
      </c>
      <c r="J37" s="360"/>
      <c r="K37" s="131"/>
      <c r="L37" s="86">
        <f>K37</f>
        <v>0</v>
      </c>
      <c r="M37" s="86">
        <f>K37</f>
        <v>0</v>
      </c>
      <c r="Y37" s="3"/>
    </row>
    <row r="38" spans="1:26" s="1" customFormat="1" ht="15" x14ac:dyDescent="0.25">
      <c r="A38" s="354"/>
      <c r="B38" s="354"/>
      <c r="C38" s="354"/>
      <c r="D38" s="354"/>
      <c r="E38" s="354"/>
      <c r="F38" s="354"/>
      <c r="G38" s="354"/>
      <c r="H38" s="354"/>
      <c r="I38" s="130"/>
      <c r="J38" s="113"/>
      <c r="K38" s="182">
        <f>IF(K37&gt;0,K36*K37,K36)</f>
        <v>6139.7</v>
      </c>
      <c r="L38" s="182">
        <f t="shared" ref="L38:M38" si="4">IF(L37&gt;0,L36*L37,L36)</f>
        <v>5150</v>
      </c>
      <c r="M38" s="183">
        <f t="shared" si="4"/>
        <v>989.69999999999982</v>
      </c>
      <c r="Y38" s="3"/>
    </row>
    <row r="39" spans="1:26" s="1" customFormat="1" ht="14.25" x14ac:dyDescent="0.2">
      <c r="A39" s="129"/>
      <c r="B39" s="129"/>
      <c r="C39" s="130"/>
      <c r="D39" s="130"/>
      <c r="E39" s="130"/>
      <c r="F39" s="130"/>
      <c r="G39" s="96"/>
      <c r="H39" s="96"/>
      <c r="I39" s="130"/>
      <c r="J39" s="130"/>
      <c r="K39" s="132"/>
      <c r="L39" s="132"/>
      <c r="M39" s="132"/>
      <c r="Y39" s="3"/>
    </row>
    <row r="40" spans="1:26" s="1" customFormat="1" ht="15" customHeight="1" x14ac:dyDescent="0.25">
      <c r="A40" s="113" t="s">
        <v>45</v>
      </c>
      <c r="B40" s="129"/>
      <c r="C40" s="130"/>
      <c r="D40" s="130"/>
      <c r="E40" s="130"/>
      <c r="F40" s="130"/>
      <c r="G40" s="130"/>
      <c r="H40" s="96"/>
      <c r="I40" s="96"/>
      <c r="J40" s="96"/>
      <c r="K40" s="313" t="s">
        <v>46</v>
      </c>
      <c r="L40" s="313"/>
      <c r="M40" s="313"/>
      <c r="Y40" s="3"/>
    </row>
    <row r="41" spans="1:26" s="1" customFormat="1" ht="14.25" x14ac:dyDescent="0.2">
      <c r="A41" s="129"/>
      <c r="B41" s="129"/>
      <c r="C41" s="130"/>
      <c r="D41" s="130"/>
      <c r="E41" s="130"/>
      <c r="F41" s="130"/>
      <c r="G41" s="130"/>
      <c r="H41" s="96"/>
      <c r="I41" s="96"/>
      <c r="J41" s="96"/>
      <c r="K41" s="211"/>
      <c r="L41" s="211"/>
      <c r="M41" s="211"/>
      <c r="Y41" s="3"/>
    </row>
    <row r="42" spans="1:26" s="1" customFormat="1" ht="15.75" x14ac:dyDescent="0.25">
      <c r="A42" s="112" t="s">
        <v>47</v>
      </c>
      <c r="B42" s="96"/>
      <c r="C42" s="96"/>
      <c r="D42" s="96"/>
      <c r="E42" s="96"/>
      <c r="F42" s="96"/>
      <c r="G42" s="133" t="s">
        <v>48</v>
      </c>
      <c r="H42" s="96"/>
      <c r="I42" s="96"/>
      <c r="J42" s="212"/>
      <c r="K42" s="220" t="s">
        <v>49</v>
      </c>
      <c r="L42" s="213"/>
      <c r="M42" s="213"/>
      <c r="Z42" s="3"/>
    </row>
    <row r="43" spans="1:26" s="1" customFormat="1" ht="30" x14ac:dyDescent="0.25">
      <c r="A43" s="219" t="s">
        <v>50</v>
      </c>
      <c r="B43" s="197">
        <v>29.05</v>
      </c>
      <c r="C43" s="198" t="s">
        <v>51</v>
      </c>
      <c r="D43" s="199">
        <v>29.6</v>
      </c>
      <c r="E43" s="200" t="s">
        <v>52</v>
      </c>
      <c r="F43" s="199">
        <v>60.75</v>
      </c>
      <c r="G43" s="375" t="s">
        <v>53</v>
      </c>
      <c r="H43" s="376"/>
      <c r="I43" s="199">
        <f>ROUND(B43/2,2)</f>
        <v>14.53</v>
      </c>
      <c r="J43" s="214"/>
      <c r="K43" s="83"/>
      <c r="L43" s="213"/>
      <c r="M43" s="213"/>
      <c r="Z43" s="3"/>
    </row>
    <row r="44" spans="1:26" s="1" customFormat="1" ht="15" customHeight="1" x14ac:dyDescent="0.25">
      <c r="A44" s="218"/>
      <c r="B44" s="96"/>
      <c r="C44" s="96"/>
      <c r="D44" s="96"/>
      <c r="E44" s="96"/>
      <c r="F44" s="96"/>
      <c r="G44" s="96"/>
      <c r="H44" s="96"/>
      <c r="I44" s="96"/>
      <c r="J44" s="215"/>
      <c r="K44" s="220" t="s">
        <v>54</v>
      </c>
      <c r="L44" s="213"/>
      <c r="M44" s="213"/>
      <c r="Y44" s="3"/>
    </row>
    <row r="45" spans="1:26" s="1" customFormat="1" ht="14.25" customHeight="1" thickBot="1" x14ac:dyDescent="0.25">
      <c r="A45" s="96"/>
      <c r="B45" s="96"/>
      <c r="C45" s="135"/>
      <c r="D45" s="96"/>
      <c r="E45" s="96"/>
      <c r="F45" s="96"/>
      <c r="G45" s="96"/>
      <c r="H45" s="96"/>
      <c r="I45" s="96"/>
      <c r="J45" s="216"/>
      <c r="K45" s="216"/>
      <c r="L45" s="216"/>
      <c r="M45" s="216"/>
      <c r="Y45" s="3"/>
    </row>
    <row r="46" spans="1:26" s="1" customFormat="1" ht="15" x14ac:dyDescent="0.2">
      <c r="A46" s="136"/>
      <c r="B46" s="137"/>
      <c r="C46" s="137"/>
      <c r="D46" s="138" t="s">
        <v>55</v>
      </c>
      <c r="E46" s="139" t="s">
        <v>1</v>
      </c>
      <c r="F46" s="96"/>
      <c r="G46" s="96"/>
      <c r="H46" s="96"/>
      <c r="I46" s="96"/>
      <c r="J46" s="210"/>
      <c r="K46" s="366" t="s">
        <v>90</v>
      </c>
      <c r="L46" s="367"/>
      <c r="M46" s="368"/>
      <c r="Y46" s="3"/>
    </row>
    <row r="47" spans="1:26" s="1" customFormat="1" ht="15" customHeight="1" x14ac:dyDescent="0.25">
      <c r="A47" s="377" t="s">
        <v>57</v>
      </c>
      <c r="B47" s="378"/>
      <c r="C47" s="378"/>
      <c r="D47" s="84">
        <f>IF(M38&lt;0,-M38,0)</f>
        <v>0</v>
      </c>
      <c r="E47" s="85">
        <f>D47/K38</f>
        <v>0</v>
      </c>
      <c r="F47" s="96"/>
      <c r="G47" s="96"/>
      <c r="H47" s="96"/>
      <c r="I47" s="96"/>
      <c r="J47" s="210"/>
      <c r="K47" s="369"/>
      <c r="L47" s="370"/>
      <c r="M47" s="371"/>
      <c r="Y47" s="3"/>
    </row>
    <row r="48" spans="1:26" s="1" customFormat="1" ht="15.75" customHeight="1" x14ac:dyDescent="0.2">
      <c r="A48" s="96"/>
      <c r="B48" s="96"/>
      <c r="C48" s="96"/>
      <c r="D48" s="96"/>
      <c r="E48" s="96"/>
      <c r="F48" s="96"/>
      <c r="G48" s="96"/>
      <c r="H48" s="96"/>
      <c r="I48" s="96"/>
      <c r="J48" s="96"/>
      <c r="K48" s="369"/>
      <c r="L48" s="370"/>
      <c r="M48" s="371"/>
      <c r="Y48" s="3"/>
    </row>
    <row r="49" spans="1:25" s="1" customFormat="1" ht="15.75" customHeight="1" x14ac:dyDescent="0.2">
      <c r="A49" s="96"/>
      <c r="B49"/>
      <c r="C49" s="107"/>
      <c r="D49" s="107"/>
      <c r="E49" s="107"/>
      <c r="F49" s="107"/>
      <c r="G49" s="107"/>
      <c r="H49" s="140"/>
      <c r="I49" s="141"/>
      <c r="J49" s="142"/>
      <c r="K49" s="372"/>
      <c r="L49" s="373"/>
      <c r="M49" s="374"/>
      <c r="Y49" s="3"/>
    </row>
    <row r="50" spans="1:25" s="1" customFormat="1" ht="15.75" customHeight="1" x14ac:dyDescent="0.25">
      <c r="A50" s="143" t="s">
        <v>58</v>
      </c>
      <c r="B50"/>
      <c r="C50" s="107"/>
      <c r="D50" s="107"/>
      <c r="E50" s="107"/>
      <c r="F50" s="107"/>
      <c r="G50" s="107"/>
      <c r="H50" s="140"/>
      <c r="I50" s="141"/>
      <c r="J50"/>
      <c r="K50"/>
      <c r="L50" s="96"/>
      <c r="M50" s="110"/>
      <c r="Y50" s="3"/>
    </row>
    <row r="51" spans="1:25" s="1" customFormat="1" ht="15.75" customHeight="1" x14ac:dyDescent="0.2">
      <c r="A51" s="413"/>
      <c r="B51" s="414"/>
      <c r="C51" s="414"/>
      <c r="D51" s="414"/>
      <c r="E51" s="414"/>
      <c r="F51" s="414"/>
      <c r="G51" s="414"/>
      <c r="H51" s="414"/>
      <c r="I51" s="414"/>
      <c r="J51" s="414"/>
      <c r="K51" s="414"/>
      <c r="L51" s="414"/>
      <c r="M51" s="415"/>
      <c r="Y51" s="3"/>
    </row>
    <row r="52" spans="1:25" s="1" customFormat="1" ht="15.75" customHeight="1" x14ac:dyDescent="0.2">
      <c r="A52" s="416"/>
      <c r="B52" s="417"/>
      <c r="C52" s="417"/>
      <c r="D52" s="417"/>
      <c r="E52" s="417"/>
      <c r="F52" s="417"/>
      <c r="G52" s="417"/>
      <c r="H52" s="417"/>
      <c r="I52" s="417"/>
      <c r="J52" s="417"/>
      <c r="K52" s="417"/>
      <c r="L52" s="417"/>
      <c r="M52" s="418"/>
      <c r="Y52" s="3"/>
    </row>
    <row r="53" spans="1:25" s="1" customFormat="1" ht="15.75" customHeight="1" x14ac:dyDescent="0.2">
      <c r="A53" s="416"/>
      <c r="B53" s="417"/>
      <c r="C53" s="417"/>
      <c r="D53" s="417"/>
      <c r="E53" s="417"/>
      <c r="F53" s="417"/>
      <c r="G53" s="417"/>
      <c r="H53" s="417"/>
      <c r="I53" s="417"/>
      <c r="J53" s="417"/>
      <c r="K53" s="417"/>
      <c r="L53" s="417"/>
      <c r="M53" s="418"/>
      <c r="Y53" s="3"/>
    </row>
    <row r="54" spans="1:25" s="1" customFormat="1" ht="15.75" customHeight="1" x14ac:dyDescent="0.2">
      <c r="A54" s="416"/>
      <c r="B54" s="417"/>
      <c r="C54" s="417"/>
      <c r="D54" s="417"/>
      <c r="E54" s="417"/>
      <c r="F54" s="417"/>
      <c r="G54" s="417"/>
      <c r="H54" s="417"/>
      <c r="I54" s="417"/>
      <c r="J54" s="417"/>
      <c r="K54" s="417"/>
      <c r="L54" s="417"/>
      <c r="M54" s="418"/>
      <c r="Y54" s="3"/>
    </row>
    <row r="55" spans="1:25" s="1" customFormat="1" ht="15.75" customHeight="1" x14ac:dyDescent="0.2">
      <c r="A55" s="419"/>
      <c r="B55" s="420"/>
      <c r="C55" s="420"/>
      <c r="D55" s="420"/>
      <c r="E55" s="420"/>
      <c r="F55" s="420"/>
      <c r="G55" s="420"/>
      <c r="H55" s="420"/>
      <c r="I55" s="420"/>
      <c r="J55" s="420"/>
      <c r="K55" s="420"/>
      <c r="L55" s="420"/>
      <c r="M55" s="421"/>
      <c r="Y55" s="3"/>
    </row>
    <row r="56" spans="1:25" s="1" customFormat="1" ht="15.75" customHeight="1" thickBot="1" x14ac:dyDescent="0.25">
      <c r="A56"/>
      <c r="B56"/>
      <c r="C56" s="107"/>
      <c r="D56" s="107"/>
      <c r="E56" s="107"/>
      <c r="F56" s="107"/>
      <c r="G56" s="107"/>
      <c r="H56" s="140"/>
      <c r="I56" s="141"/>
      <c r="J56"/>
      <c r="K56"/>
      <c r="L56" s="96"/>
      <c r="M56" s="110"/>
      <c r="Y56" s="3"/>
    </row>
    <row r="57" spans="1:25" s="1" customFormat="1" ht="15.75" customHeight="1" thickBot="1" x14ac:dyDescent="0.3">
      <c r="A57" s="96"/>
      <c r="B57" s="143" t="s">
        <v>59</v>
      </c>
      <c r="C57" s="96"/>
      <c r="D57" s="201">
        <v>0</v>
      </c>
      <c r="E57" s="107"/>
      <c r="F57" s="144" t="s">
        <v>60</v>
      </c>
      <c r="G57" s="145"/>
      <c r="H57" s="94" t="str">
        <f>_xlfn.CONCAT(J4,"-",L4,"-","7208","-","000")</f>
        <v>0101-5165-7208-000</v>
      </c>
      <c r="I57" s="141"/>
      <c r="J57" s="191">
        <f>D59*M4</f>
        <v>2575</v>
      </c>
      <c r="K57" s="96"/>
      <c r="L57" s="96"/>
      <c r="M57" s="110"/>
      <c r="Y57" s="3"/>
    </row>
    <row r="58" spans="1:25" s="1" customFormat="1" ht="15.75" customHeight="1" thickBot="1" x14ac:dyDescent="0.3">
      <c r="A58"/>
      <c r="B58"/>
      <c r="C58" s="107"/>
      <c r="D58" s="107"/>
      <c r="E58" s="146"/>
      <c r="F58" s="144" t="s">
        <v>60</v>
      </c>
      <c r="G58" s="145"/>
      <c r="H58" s="94" t="str">
        <f>IF(J5=0,"",(_xlfn.CONCAT(J5,"-",L5,"-","7208","-","000")))</f>
        <v>0101-5020-7208-000</v>
      </c>
      <c r="I58" s="146"/>
      <c r="J58" s="192">
        <f>D59*M5</f>
        <v>2575</v>
      </c>
      <c r="K58" s="96"/>
      <c r="L58" s="96"/>
      <c r="M58" s="110"/>
      <c r="Y58" s="3"/>
    </row>
    <row r="59" spans="1:25" s="1" customFormat="1" ht="15.75" customHeight="1" thickBot="1" x14ac:dyDescent="0.3">
      <c r="A59" s="96"/>
      <c r="B59" s="147" t="s">
        <v>61</v>
      </c>
      <c r="C59" s="96"/>
      <c r="D59" s="189">
        <f>L38+D57</f>
        <v>5150</v>
      </c>
      <c r="E59" s="96"/>
      <c r="F59" s="144" t="s">
        <v>60</v>
      </c>
      <c r="G59" s="145"/>
      <c r="H59" s="94" t="str">
        <f>IF(J6=0,"",(_xlfn.CONCAT(J6,"-",L6,"-","7208","-","000")))</f>
        <v/>
      </c>
      <c r="I59" s="145"/>
      <c r="J59" s="192">
        <f>D59*M6</f>
        <v>0</v>
      </c>
      <c r="K59" s="96"/>
      <c r="L59" s="145"/>
      <c r="M59" s="110"/>
      <c r="Y59" s="3"/>
    </row>
    <row r="60" spans="1:25" s="1" customFormat="1" ht="15.75" customHeight="1" x14ac:dyDescent="0.2">
      <c r="A60"/>
      <c r="B60"/>
      <c r="C60"/>
      <c r="D60" s="107"/>
      <c r="E60"/>
      <c r="F60"/>
      <c r="G60"/>
      <c r="H60"/>
      <c r="I60"/>
      <c r="J60"/>
      <c r="K60"/>
      <c r="L60" s="96"/>
      <c r="M60" s="110"/>
      <c r="Y60" s="3"/>
    </row>
    <row r="61" spans="1:25" s="1" customFormat="1" ht="15.75" customHeight="1" thickBot="1" x14ac:dyDescent="0.25">
      <c r="A61"/>
      <c r="B61"/>
      <c r="C61"/>
      <c r="D61"/>
      <c r="E61"/>
      <c r="F61"/>
      <c r="G61"/>
      <c r="H61"/>
      <c r="I61"/>
      <c r="J61"/>
      <c r="K61"/>
      <c r="L61" s="96"/>
      <c r="M61" s="110"/>
      <c r="Y61" s="3"/>
    </row>
    <row r="62" spans="1:25" s="1" customFormat="1" ht="15.75" customHeight="1" x14ac:dyDescent="0.25">
      <c r="A62" s="148" t="s">
        <v>62</v>
      </c>
      <c r="B62" s="149"/>
      <c r="C62" s="150"/>
      <c r="D62" s="150"/>
      <c r="E62" s="150"/>
      <c r="F62" s="150"/>
      <c r="G62" s="150"/>
      <c r="H62" s="150"/>
      <c r="I62" s="150"/>
      <c r="J62" s="151"/>
      <c r="K62" s="152"/>
      <c r="L62" s="96"/>
      <c r="M62" s="110"/>
      <c r="Y62" s="3"/>
    </row>
    <row r="63" spans="1:25" s="1" customFormat="1" ht="15.75" customHeight="1" x14ac:dyDescent="0.25">
      <c r="A63" s="153" t="s">
        <v>63</v>
      </c>
      <c r="B63"/>
      <c r="C63"/>
      <c r="D63"/>
      <c r="E63"/>
      <c r="F63"/>
      <c r="G63"/>
      <c r="H63"/>
      <c r="I63"/>
      <c r="J63"/>
      <c r="K63" s="154"/>
      <c r="L63" s="96"/>
      <c r="M63" s="110"/>
      <c r="Y63" s="3"/>
    </row>
    <row r="64" spans="1:25" s="1" customFormat="1" ht="15.75" customHeight="1" x14ac:dyDescent="0.25">
      <c r="A64" s="153"/>
      <c r="B64"/>
      <c r="C64"/>
      <c r="D64"/>
      <c r="E64"/>
      <c r="F64"/>
      <c r="G64"/>
      <c r="H64"/>
      <c r="I64"/>
      <c r="J64"/>
      <c r="K64" s="154"/>
      <c r="L64" s="96"/>
      <c r="M64" s="110"/>
      <c r="Y64" s="3"/>
    </row>
    <row r="65" spans="1:25" s="1" customFormat="1" ht="15.75" customHeight="1" x14ac:dyDescent="0.2">
      <c r="A65" s="155"/>
      <c r="B65"/>
      <c r="C65"/>
      <c r="D65"/>
      <c r="E65"/>
      <c r="F65"/>
      <c r="G65"/>
      <c r="H65"/>
      <c r="I65"/>
      <c r="J65"/>
      <c r="K65" s="154"/>
      <c r="L65" s="96"/>
      <c r="M65" s="110"/>
      <c r="Y65" s="3"/>
    </row>
    <row r="66" spans="1:25" s="1" customFormat="1" ht="15.75" customHeight="1" x14ac:dyDescent="0.25">
      <c r="A66" s="340"/>
      <c r="B66" s="341"/>
      <c r="C66" s="341"/>
      <c r="D66" s="341"/>
      <c r="E66" s="341"/>
      <c r="F66" s="341"/>
      <c r="G66" s="341"/>
      <c r="H66" s="341"/>
      <c r="I66" s="422"/>
      <c r="J66" s="341"/>
      <c r="K66" s="156"/>
      <c r="L66" s="96"/>
      <c r="M66" s="110"/>
      <c r="Y66" s="3"/>
    </row>
    <row r="67" spans="1:25" s="1" customFormat="1" ht="15.75" customHeight="1" thickBot="1" x14ac:dyDescent="0.25">
      <c r="A67" s="355" t="s">
        <v>64</v>
      </c>
      <c r="B67" s="356"/>
      <c r="C67" s="326" t="s">
        <v>65</v>
      </c>
      <c r="D67" s="326"/>
      <c r="E67" s="326"/>
      <c r="F67" s="326" t="s">
        <v>66</v>
      </c>
      <c r="G67" s="326"/>
      <c r="H67" s="326"/>
      <c r="I67" s="326" t="s">
        <v>67</v>
      </c>
      <c r="J67" s="326"/>
      <c r="K67" s="158" t="s">
        <v>68</v>
      </c>
      <c r="L67" s="96"/>
      <c r="M67" s="110"/>
      <c r="Y67" s="3"/>
    </row>
    <row r="68" spans="1:25" s="1" customFormat="1" ht="15.75" customHeight="1" thickBot="1" x14ac:dyDescent="0.25">
      <c r="A68" s="107"/>
      <c r="B68" s="107"/>
      <c r="C68" s="107"/>
      <c r="D68" s="107"/>
      <c r="E68" s="107"/>
      <c r="F68" s="107"/>
      <c r="G68" s="107"/>
      <c r="H68" s="107"/>
      <c r="I68" s="107"/>
      <c r="J68"/>
      <c r="K68" s="107"/>
      <c r="L68" s="344" t="s">
        <v>69</v>
      </c>
      <c r="M68" s="345"/>
      <c r="Y68" s="3"/>
    </row>
    <row r="69" spans="1:25" s="1" customFormat="1" ht="15.75" customHeight="1" x14ac:dyDescent="0.2">
      <c r="A69" s="159" t="s">
        <v>70</v>
      </c>
      <c r="B69" s="160"/>
      <c r="C69" s="160"/>
      <c r="D69" s="161" t="s">
        <v>71</v>
      </c>
      <c r="E69" s="160"/>
      <c r="F69" s="160"/>
      <c r="G69" s="160"/>
      <c r="H69" s="160"/>
      <c r="I69" s="160"/>
      <c r="J69" s="150"/>
      <c r="K69" s="160"/>
      <c r="L69" s="346"/>
      <c r="M69" s="347"/>
      <c r="Y69" s="3"/>
    </row>
    <row r="70" spans="1:25" s="1" customFormat="1" ht="15.75" customHeight="1" x14ac:dyDescent="0.2">
      <c r="A70" s="162"/>
      <c r="B70" s="107"/>
      <c r="C70" s="107"/>
      <c r="D70" s="107"/>
      <c r="E70" s="107"/>
      <c r="F70" s="107"/>
      <c r="G70" s="107"/>
      <c r="H70" s="107"/>
      <c r="I70" s="107"/>
      <c r="J70"/>
      <c r="K70" s="107"/>
      <c r="L70" s="346"/>
      <c r="M70" s="347"/>
      <c r="Y70" s="3"/>
    </row>
    <row r="71" spans="1:25" s="1" customFormat="1" ht="15.75" customHeight="1" x14ac:dyDescent="0.25">
      <c r="A71" s="340"/>
      <c r="B71" s="341"/>
      <c r="C71" s="343"/>
      <c r="D71" s="343"/>
      <c r="E71" s="343"/>
      <c r="F71" s="341"/>
      <c r="G71" s="341"/>
      <c r="H71" s="341"/>
      <c r="I71" s="342"/>
      <c r="J71" s="343"/>
      <c r="K71" s="163"/>
      <c r="L71" s="346"/>
      <c r="M71" s="347"/>
      <c r="Y71" s="3"/>
    </row>
    <row r="72" spans="1:25" s="1" customFormat="1" ht="15.75" customHeight="1" thickBot="1" x14ac:dyDescent="0.25">
      <c r="A72" s="355" t="s">
        <v>72</v>
      </c>
      <c r="B72" s="326"/>
      <c r="C72" s="326" t="s">
        <v>65</v>
      </c>
      <c r="D72" s="326"/>
      <c r="E72" s="326"/>
      <c r="F72" s="326" t="s">
        <v>66</v>
      </c>
      <c r="G72" s="326"/>
      <c r="H72" s="326"/>
      <c r="I72" s="326" t="s">
        <v>67</v>
      </c>
      <c r="J72" s="350"/>
      <c r="K72" s="157" t="s">
        <v>68</v>
      </c>
      <c r="L72" s="348"/>
      <c r="M72" s="349"/>
      <c r="Y72" s="3"/>
    </row>
    <row r="73" spans="1:25" s="1" customFormat="1" ht="15.75" customHeight="1" x14ac:dyDescent="0.2">
      <c r="A73" s="96"/>
      <c r="B73" s="107"/>
      <c r="C73" s="107"/>
      <c r="D73" s="107"/>
      <c r="E73" s="107"/>
      <c r="F73" s="107"/>
      <c r="G73" s="107"/>
      <c r="H73" s="107"/>
      <c r="I73" s="107"/>
      <c r="J73"/>
      <c r="K73" s="107"/>
      <c r="L73" s="96"/>
      <c r="M73" s="110"/>
      <c r="Y73" s="3"/>
    </row>
    <row r="74" spans="1:25" s="1" customFormat="1" ht="6" customHeight="1" thickBot="1" x14ac:dyDescent="0.25">
      <c r="A74" s="144"/>
      <c r="B74" s="107"/>
      <c r="C74" s="107"/>
      <c r="D74" s="107"/>
      <c r="E74" s="107"/>
      <c r="F74" s="107"/>
      <c r="G74" s="107"/>
      <c r="H74" s="107"/>
      <c r="I74" s="107"/>
      <c r="J74"/>
      <c r="K74" s="107"/>
      <c r="L74" s="96"/>
      <c r="M74" s="110"/>
      <c r="Y74" s="3"/>
    </row>
    <row r="75" spans="1:25" s="1" customFormat="1" ht="15.75" customHeight="1" x14ac:dyDescent="0.2">
      <c r="A75" s="159" t="s">
        <v>91</v>
      </c>
      <c r="B75" s="164"/>
      <c r="C75" s="164"/>
      <c r="D75" s="164"/>
      <c r="E75" s="164"/>
      <c r="F75" s="164"/>
      <c r="G75" s="164"/>
      <c r="H75" s="164"/>
      <c r="I75" s="164"/>
      <c r="J75" s="165"/>
      <c r="K75" s="166"/>
      <c r="L75" s="344" t="s">
        <v>69</v>
      </c>
      <c r="M75" s="345"/>
      <c r="Y75" s="3"/>
    </row>
    <row r="76" spans="1:25" s="1" customFormat="1" ht="15.75" customHeight="1" x14ac:dyDescent="0.2">
      <c r="A76" s="167"/>
      <c r="B76" s="168"/>
      <c r="C76" s="168"/>
      <c r="D76" s="168"/>
      <c r="E76" s="168"/>
      <c r="F76" s="168"/>
      <c r="G76" s="168"/>
      <c r="H76" s="168"/>
      <c r="I76" s="168"/>
      <c r="J76" s="169"/>
      <c r="K76" s="170"/>
      <c r="L76" s="346"/>
      <c r="M76" s="347"/>
      <c r="Y76" s="3"/>
    </row>
    <row r="77" spans="1:25" s="1" customFormat="1" ht="15.75" customHeight="1" x14ac:dyDescent="0.25">
      <c r="A77" s="330"/>
      <c r="B77" s="331"/>
      <c r="C77" s="332"/>
      <c r="D77" s="332"/>
      <c r="E77" s="332"/>
      <c r="F77" s="331"/>
      <c r="G77" s="331"/>
      <c r="H77" s="331"/>
      <c r="I77" s="333"/>
      <c r="J77" s="331"/>
      <c r="K77" s="171"/>
      <c r="L77" s="346"/>
      <c r="M77" s="347"/>
      <c r="Y77" s="3"/>
    </row>
    <row r="78" spans="1:25" s="1" customFormat="1" ht="15.75" customHeight="1" thickBot="1" x14ac:dyDescent="0.25">
      <c r="A78" s="355" t="s">
        <v>74</v>
      </c>
      <c r="B78" s="356"/>
      <c r="C78" s="356" t="s">
        <v>65</v>
      </c>
      <c r="D78" s="356"/>
      <c r="E78" s="356"/>
      <c r="F78" s="356" t="s">
        <v>66</v>
      </c>
      <c r="G78" s="356"/>
      <c r="H78" s="356"/>
      <c r="I78" s="356" t="s">
        <v>67</v>
      </c>
      <c r="J78" s="427"/>
      <c r="K78" s="172" t="s">
        <v>68</v>
      </c>
      <c r="L78" s="346"/>
      <c r="M78" s="347"/>
      <c r="Y78" s="3"/>
    </row>
    <row r="79" spans="1:25" s="1" customFormat="1" ht="15.75" customHeight="1" thickBot="1" x14ac:dyDescent="0.25">
      <c r="A79" s="107"/>
      <c r="B79" s="107"/>
      <c r="C79" s="107"/>
      <c r="D79" s="107"/>
      <c r="E79" s="107"/>
      <c r="F79" s="107"/>
      <c r="G79" s="107"/>
      <c r="H79" s="107"/>
      <c r="I79" s="107"/>
      <c r="J79"/>
      <c r="K79" s="107"/>
      <c r="L79" s="348"/>
      <c r="M79" s="349"/>
      <c r="Y79" s="3"/>
    </row>
    <row r="80" spans="1:25" s="1" customFormat="1" ht="15.75" customHeight="1" x14ac:dyDescent="0.2">
      <c r="A80" s="159" t="s">
        <v>75</v>
      </c>
      <c r="B80" s="160"/>
      <c r="C80" s="160"/>
      <c r="D80" s="160"/>
      <c r="E80" s="160"/>
      <c r="F80" s="160"/>
      <c r="G80" s="160"/>
      <c r="H80" s="160"/>
      <c r="I80" s="160"/>
      <c r="J80" s="334" t="s">
        <v>76</v>
      </c>
      <c r="K80" s="335"/>
      <c r="L80" s="336"/>
      <c r="M80" s="110"/>
      <c r="Y80" s="3"/>
    </row>
    <row r="81" spans="1:25" s="1" customFormat="1" ht="15.75" customHeight="1" x14ac:dyDescent="0.2">
      <c r="A81" s="162"/>
      <c r="B81" s="107"/>
      <c r="C81" s="107"/>
      <c r="D81" s="107"/>
      <c r="E81" s="107"/>
      <c r="F81" s="107"/>
      <c r="G81" s="107"/>
      <c r="H81" s="107"/>
      <c r="I81" s="107"/>
      <c r="J81" s="337"/>
      <c r="K81" s="338"/>
      <c r="L81" s="339"/>
      <c r="M81" s="110"/>
      <c r="Y81" s="3"/>
    </row>
    <row r="82" spans="1:25" s="1" customFormat="1" ht="15.75" customHeight="1" x14ac:dyDescent="0.25">
      <c r="A82" s="340"/>
      <c r="B82" s="341"/>
      <c r="C82" s="341"/>
      <c r="D82" s="341"/>
      <c r="E82" s="341"/>
      <c r="F82" s="341"/>
      <c r="G82" s="341"/>
      <c r="H82" s="341"/>
      <c r="I82" s="173"/>
      <c r="J82" s="337"/>
      <c r="K82" s="338"/>
      <c r="L82" s="339"/>
      <c r="M82" s="110"/>
      <c r="Y82" s="3"/>
    </row>
    <row r="83" spans="1:25" s="1" customFormat="1" ht="15.75" customHeight="1" thickBot="1" x14ac:dyDescent="0.25">
      <c r="A83" s="355" t="s">
        <v>77</v>
      </c>
      <c r="B83" s="326"/>
      <c r="C83" s="326" t="s">
        <v>65</v>
      </c>
      <c r="D83" s="326"/>
      <c r="E83" s="326"/>
      <c r="F83" s="326" t="s">
        <v>66</v>
      </c>
      <c r="G83" s="326"/>
      <c r="H83" s="326"/>
      <c r="I83" s="157" t="s">
        <v>68</v>
      </c>
      <c r="J83" s="327" t="s">
        <v>78</v>
      </c>
      <c r="K83" s="328"/>
      <c r="L83" s="329"/>
      <c r="M83" s="110"/>
      <c r="Y83" s="3"/>
    </row>
    <row r="84" spans="1:25" s="1" customFormat="1" ht="15.75" customHeight="1" x14ac:dyDescent="0.2">
      <c r="A84"/>
      <c r="B84"/>
      <c r="C84"/>
      <c r="D84"/>
      <c r="E84"/>
      <c r="F84"/>
      <c r="G84"/>
      <c r="H84"/>
      <c r="I84"/>
      <c r="J84"/>
      <c r="K84"/>
      <c r="L84" s="96"/>
      <c r="M84" s="110"/>
      <c r="Y84" s="3"/>
    </row>
    <row r="85" spans="1:25" s="1" customFormat="1" ht="15.75" customHeight="1" x14ac:dyDescent="0.25">
      <c r="A85" s="113" t="s">
        <v>79</v>
      </c>
      <c r="B85"/>
      <c r="C85"/>
      <c r="D85"/>
      <c r="E85"/>
      <c r="F85"/>
      <c r="G85"/>
      <c r="H85"/>
      <c r="I85"/>
      <c r="J85"/>
      <c r="K85"/>
      <c r="L85" s="96"/>
      <c r="M85" s="110"/>
      <c r="Y85" s="3"/>
    </row>
    <row r="86" spans="1:25" s="1" customFormat="1" ht="15.75" customHeight="1" x14ac:dyDescent="0.2">
      <c r="A86" s="174" t="s">
        <v>80</v>
      </c>
      <c r="B86" s="129"/>
      <c r="C86" s="129"/>
      <c r="D86" s="129"/>
      <c r="E86" s="129"/>
      <c r="F86" s="129"/>
      <c r="G86" s="129"/>
      <c r="H86" s="129"/>
      <c r="I86" s="129"/>
      <c r="J86" s="129"/>
      <c r="K86" s="129"/>
      <c r="L86" s="96"/>
      <c r="M86" s="110"/>
      <c r="Y86" s="3"/>
    </row>
    <row r="87" spans="1:25" s="1" customFormat="1" ht="15.75" customHeight="1" x14ac:dyDescent="0.2">
      <c r="A87" s="174" t="s">
        <v>81</v>
      </c>
      <c r="B87" s="174"/>
      <c r="C87" s="174"/>
      <c r="D87" s="174"/>
      <c r="E87" s="174"/>
      <c r="F87" s="174"/>
      <c r="G87" s="174"/>
      <c r="H87" s="174"/>
      <c r="I87" s="174"/>
      <c r="J87" s="174"/>
      <c r="K87" s="129"/>
      <c r="L87" s="96"/>
      <c r="M87" s="110"/>
      <c r="Y87" s="3"/>
    </row>
    <row r="88" spans="1:25" s="1" customFormat="1" ht="14.25" x14ac:dyDescent="0.2">
      <c r="A88" s="4"/>
      <c r="B88" s="4"/>
      <c r="C88" s="4"/>
      <c r="D88" s="4"/>
      <c r="E88" s="4"/>
      <c r="F88" s="4"/>
      <c r="G88" s="4"/>
      <c r="H88" s="4"/>
      <c r="I88" s="4"/>
      <c r="J88" s="4"/>
      <c r="K88" s="19"/>
      <c r="M88" s="2"/>
      <c r="Y88" s="3"/>
    </row>
  </sheetData>
  <sheetProtection algorithmName="SHA-512" hashValue="ZeGZdQFKJmHOFIzcVSTBoFsYSn1pCJKQC/Z2HhTGEIl+eQjHIzkCTpc+5ndrc/lx/lGVg9yArT5ZZcMj3RLOrg==" saltValue="QYeBfvQSTM6Ii83WJmA93Q==" spinCount="100000" sheet="1" selectLockedCells="1"/>
  <mergeCells count="74">
    <mergeCell ref="L68:M68"/>
    <mergeCell ref="L69:M72"/>
    <mergeCell ref="A71:B71"/>
    <mergeCell ref="A2:M2"/>
    <mergeCell ref="C83:E83"/>
    <mergeCell ref="F83:H83"/>
    <mergeCell ref="A83:B83"/>
    <mergeCell ref="A31:C31"/>
    <mergeCell ref="A33:C33"/>
    <mergeCell ref="A32:C32"/>
    <mergeCell ref="A34:C34"/>
    <mergeCell ref="A78:B78"/>
    <mergeCell ref="C78:E78"/>
    <mergeCell ref="F78:H78"/>
    <mergeCell ref="I78:J78"/>
    <mergeCell ref="A72:B72"/>
    <mergeCell ref="I67:J67"/>
    <mergeCell ref="A51:M55"/>
    <mergeCell ref="A66:B66"/>
    <mergeCell ref="C66:E66"/>
    <mergeCell ref="F66:H66"/>
    <mergeCell ref="I66:J66"/>
    <mergeCell ref="A9:M14"/>
    <mergeCell ref="A23:C23"/>
    <mergeCell ref="K20:M20"/>
    <mergeCell ref="A21:C22"/>
    <mergeCell ref="D21:F22"/>
    <mergeCell ref="G21:G22"/>
    <mergeCell ref="H21:H22"/>
    <mergeCell ref="I21:I22"/>
    <mergeCell ref="J21:J22"/>
    <mergeCell ref="K21:K22"/>
    <mergeCell ref="L21:L22"/>
    <mergeCell ref="M21:M22"/>
    <mergeCell ref="C5:F5"/>
    <mergeCell ref="A5:B5"/>
    <mergeCell ref="A4:B4"/>
    <mergeCell ref="C4:F4"/>
    <mergeCell ref="A6:B6"/>
    <mergeCell ref="I37:J37"/>
    <mergeCell ref="D32:M32"/>
    <mergeCell ref="A35:B35"/>
    <mergeCell ref="K40:M40"/>
    <mergeCell ref="K46:M49"/>
    <mergeCell ref="G43:H43"/>
    <mergeCell ref="A47:C47"/>
    <mergeCell ref="A24:C24"/>
    <mergeCell ref="A25:C25"/>
    <mergeCell ref="A26:C26"/>
    <mergeCell ref="A27:C27"/>
    <mergeCell ref="A28:C28"/>
    <mergeCell ref="A30:C30"/>
    <mergeCell ref="A29:C29"/>
    <mergeCell ref="A37:H38"/>
    <mergeCell ref="C71:E71"/>
    <mergeCell ref="F71:H71"/>
    <mergeCell ref="A67:B67"/>
    <mergeCell ref="C67:E67"/>
    <mergeCell ref="F67:H67"/>
    <mergeCell ref="I71:J71"/>
    <mergeCell ref="L75:M75"/>
    <mergeCell ref="L76:M79"/>
    <mergeCell ref="F72:H72"/>
    <mergeCell ref="I72:J72"/>
    <mergeCell ref="C72:E72"/>
    <mergeCell ref="J83:L83"/>
    <mergeCell ref="A77:B77"/>
    <mergeCell ref="C77:E77"/>
    <mergeCell ref="F77:H77"/>
    <mergeCell ref="I77:J77"/>
    <mergeCell ref="J80:L82"/>
    <mergeCell ref="A82:B82"/>
    <mergeCell ref="C82:E82"/>
    <mergeCell ref="F82:H82"/>
  </mergeCells>
  <dataValidations count="1">
    <dataValidation type="list" allowBlank="1" showInputMessage="1" showErrorMessage="1" sqref="K7" xr:uid="{F6D5C584-2D7F-419E-9462-1F97A4C8D1C5}">
      <formula1>$M$5:$M$7</formula1>
    </dataValidation>
  </dataValidations>
  <hyperlinks>
    <hyperlink ref="J83" r:id="rId1" xr:uid="{EEBEC825-D335-4156-A153-337A2587BDF5}"/>
    <hyperlink ref="K42" r:id="rId2" xr:uid="{93FA25CD-FDE3-4EFE-95A4-569309F2490E}"/>
    <hyperlink ref="K44" r:id="rId3" xr:uid="{7498124D-D7B4-4E4D-8FF2-49C3E9099FE7}"/>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9220" r:id="rId7" name="Check Box 4">
              <controlPr defaultSize="0" autoFill="0" autoLine="0" autoPict="0">
                <anchor moveWithCells="1">
                  <from>
                    <xdr:col>5</xdr:col>
                    <xdr:colOff>76200</xdr:colOff>
                    <xdr:row>5</xdr:row>
                    <xdr:rowOff>133350</xdr:rowOff>
                  </from>
                  <to>
                    <xdr:col>5</xdr:col>
                    <xdr:colOff>381000</xdr:colOff>
                    <xdr:row>7</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7F02-DD04-44BA-86CF-E14D28FEA5EB}">
  <sheetPr codeName="Sheet3"/>
  <dimension ref="A1:Z88"/>
  <sheetViews>
    <sheetView topLeftCell="A16" zoomScale="85" zoomScaleNormal="85" zoomScalePageLayoutView="90" workbookViewId="0">
      <selection activeCell="R34" sqref="R34"/>
    </sheetView>
  </sheetViews>
  <sheetFormatPr defaultRowHeight="12.75" x14ac:dyDescent="0.2"/>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x14ac:dyDescent="0.2">
      <c r="A1" s="5"/>
      <c r="B1" s="5"/>
      <c r="C1" s="5"/>
      <c r="D1" s="5"/>
      <c r="E1" s="5"/>
      <c r="M1" s="2"/>
      <c r="Y1" s="3"/>
    </row>
    <row r="2" spans="1:26" s="1" customFormat="1" ht="18" x14ac:dyDescent="0.25">
      <c r="A2" s="423" t="s">
        <v>0</v>
      </c>
      <c r="B2" s="423"/>
      <c r="C2" s="423"/>
      <c r="D2" s="423"/>
      <c r="E2" s="423"/>
      <c r="F2" s="423"/>
      <c r="G2" s="423"/>
      <c r="H2" s="423"/>
      <c r="I2" s="423"/>
      <c r="J2" s="423"/>
      <c r="K2" s="423"/>
      <c r="L2" s="423"/>
      <c r="M2" s="423"/>
      <c r="N2" s="2"/>
      <c r="Z2" s="3"/>
    </row>
    <row r="3" spans="1:26" s="1" customFormat="1" ht="18.75" thickBot="1" x14ac:dyDescent="0.3">
      <c r="A3"/>
      <c r="B3"/>
      <c r="C3" s="95"/>
      <c r="D3" s="95"/>
      <c r="E3" s="95"/>
      <c r="F3" s="95"/>
      <c r="G3" s="95"/>
      <c r="H3" s="95"/>
      <c r="I3" s="95"/>
      <c r="J3" s="95"/>
      <c r="K3" s="95"/>
      <c r="L3" s="96"/>
      <c r="M3" s="97" t="s">
        <v>1</v>
      </c>
      <c r="Y3" s="3"/>
    </row>
    <row r="4" spans="1:26" s="1" customFormat="1" ht="16.5" thickBot="1" x14ac:dyDescent="0.3">
      <c r="A4" s="382" t="s">
        <v>2</v>
      </c>
      <c r="B4" s="383"/>
      <c r="C4" s="384" t="s">
        <v>92</v>
      </c>
      <c r="D4" s="385"/>
      <c r="E4" s="385"/>
      <c r="F4" s="386"/>
      <c r="G4" s="98"/>
      <c r="H4" s="98"/>
      <c r="I4" s="99" t="s">
        <v>3</v>
      </c>
      <c r="J4" s="100" t="s">
        <v>93</v>
      </c>
      <c r="K4" s="99" t="s">
        <v>4</v>
      </c>
      <c r="L4" s="100" t="s">
        <v>94</v>
      </c>
      <c r="M4" s="101">
        <v>1</v>
      </c>
      <c r="Y4" s="3"/>
    </row>
    <row r="5" spans="1:26" s="1" customFormat="1" ht="16.5" thickBot="1" x14ac:dyDescent="0.3">
      <c r="A5" s="382" t="s">
        <v>5</v>
      </c>
      <c r="B5" s="383"/>
      <c r="C5" s="379" t="s">
        <v>95</v>
      </c>
      <c r="D5" s="380"/>
      <c r="E5" s="380"/>
      <c r="F5" s="381"/>
      <c r="G5" s="96"/>
      <c r="H5" s="96"/>
      <c r="I5" s="99" t="s">
        <v>3</v>
      </c>
      <c r="J5" s="100"/>
      <c r="K5" s="99" t="s">
        <v>4</v>
      </c>
      <c r="L5" s="100"/>
      <c r="M5" s="101">
        <v>0</v>
      </c>
      <c r="Y5" s="3"/>
    </row>
    <row r="6" spans="1:26" s="1" customFormat="1" ht="18.75" customHeight="1" thickBot="1" x14ac:dyDescent="0.3">
      <c r="A6" s="382"/>
      <c r="B6" s="382"/>
      <c r="C6" s="102"/>
      <c r="D6" s="102"/>
      <c r="E6" s="96"/>
      <c r="F6" s="96"/>
      <c r="G6" s="96"/>
      <c r="H6" s="96"/>
      <c r="I6" s="99" t="s">
        <v>3</v>
      </c>
      <c r="J6" s="100"/>
      <c r="K6" s="99" t="s">
        <v>4</v>
      </c>
      <c r="L6" s="100"/>
      <c r="M6" s="101">
        <v>0</v>
      </c>
      <c r="T6" s="3"/>
    </row>
    <row r="7" spans="1:26" s="1" customFormat="1" ht="16.5" thickBot="1" x14ac:dyDescent="0.3">
      <c r="A7" s="103"/>
      <c r="B7" s="104" t="s">
        <v>87</v>
      </c>
      <c r="C7" s="105"/>
      <c r="D7" s="105"/>
      <c r="E7" s="105"/>
      <c r="F7" s="106"/>
      <c r="G7" s="96"/>
      <c r="H7" s="96"/>
      <c r="I7" s="98"/>
      <c r="J7" s="98"/>
      <c r="K7" s="107"/>
      <c r="L7" s="96"/>
      <c r="M7" s="108"/>
      <c r="Y7" s="3"/>
    </row>
    <row r="8" spans="1:26" s="1" customFormat="1" ht="15.75" x14ac:dyDescent="0.25">
      <c r="A8" s="109" t="s">
        <v>7</v>
      </c>
      <c r="B8"/>
      <c r="C8"/>
      <c r="D8"/>
      <c r="E8"/>
      <c r="F8"/>
      <c r="G8"/>
      <c r="H8"/>
      <c r="I8"/>
      <c r="J8"/>
      <c r="K8"/>
      <c r="L8" s="96"/>
      <c r="M8" s="110"/>
      <c r="Y8" s="3"/>
    </row>
    <row r="9" spans="1:26" s="1" customFormat="1" ht="14.25" x14ac:dyDescent="0.2">
      <c r="A9" s="387" t="s">
        <v>96</v>
      </c>
      <c r="B9" s="388"/>
      <c r="C9" s="388"/>
      <c r="D9" s="388"/>
      <c r="E9" s="388"/>
      <c r="F9" s="388"/>
      <c r="G9" s="388"/>
      <c r="H9" s="388"/>
      <c r="I9" s="388"/>
      <c r="J9" s="388"/>
      <c r="K9" s="388"/>
      <c r="L9" s="388"/>
      <c r="M9" s="389"/>
      <c r="Y9" s="3"/>
    </row>
    <row r="10" spans="1:26" s="1" customFormat="1" ht="14.25" x14ac:dyDescent="0.2">
      <c r="A10" s="390"/>
      <c r="B10" s="391"/>
      <c r="C10" s="391"/>
      <c r="D10" s="391"/>
      <c r="E10" s="391"/>
      <c r="F10" s="391"/>
      <c r="G10" s="391"/>
      <c r="H10" s="391"/>
      <c r="I10" s="391"/>
      <c r="J10" s="391"/>
      <c r="K10" s="391"/>
      <c r="L10" s="391"/>
      <c r="M10" s="392"/>
      <c r="Y10" s="3"/>
    </row>
    <row r="11" spans="1:26" s="1" customFormat="1" ht="14.25" x14ac:dyDescent="0.2">
      <c r="A11" s="390"/>
      <c r="B11" s="391"/>
      <c r="C11" s="391"/>
      <c r="D11" s="391"/>
      <c r="E11" s="391"/>
      <c r="F11" s="391"/>
      <c r="G11" s="391"/>
      <c r="H11" s="391"/>
      <c r="I11" s="391"/>
      <c r="J11" s="391"/>
      <c r="K11" s="391"/>
      <c r="L11" s="391"/>
      <c r="M11" s="392"/>
      <c r="Y11" s="3"/>
    </row>
    <row r="12" spans="1:26" s="1" customFormat="1" ht="15" customHeight="1" x14ac:dyDescent="0.2">
      <c r="A12" s="390"/>
      <c r="B12" s="391"/>
      <c r="C12" s="391"/>
      <c r="D12" s="391"/>
      <c r="E12" s="391"/>
      <c r="F12" s="391"/>
      <c r="G12" s="391"/>
      <c r="H12" s="391"/>
      <c r="I12" s="391"/>
      <c r="J12" s="391"/>
      <c r="K12" s="391"/>
      <c r="L12" s="391"/>
      <c r="M12" s="392"/>
      <c r="Y12" s="3"/>
    </row>
    <row r="13" spans="1:26" s="1" customFormat="1" ht="15" customHeight="1" x14ac:dyDescent="0.2">
      <c r="A13" s="390"/>
      <c r="B13" s="391"/>
      <c r="C13" s="391"/>
      <c r="D13" s="391"/>
      <c r="E13" s="391"/>
      <c r="F13" s="391"/>
      <c r="G13" s="391"/>
      <c r="H13" s="391"/>
      <c r="I13" s="391"/>
      <c r="J13" s="391"/>
      <c r="K13" s="391"/>
      <c r="L13" s="391"/>
      <c r="M13" s="392"/>
      <c r="Y13" s="3"/>
    </row>
    <row r="14" spans="1:26" s="1" customFormat="1" ht="15" customHeight="1" x14ac:dyDescent="0.2">
      <c r="A14" s="393"/>
      <c r="B14" s="394"/>
      <c r="C14" s="394"/>
      <c r="D14" s="394"/>
      <c r="E14" s="394"/>
      <c r="F14" s="394"/>
      <c r="G14" s="394"/>
      <c r="H14" s="394"/>
      <c r="I14" s="394"/>
      <c r="J14" s="394"/>
      <c r="K14" s="394"/>
      <c r="L14" s="394"/>
      <c r="M14" s="395"/>
      <c r="Y14" s="3"/>
    </row>
    <row r="15" spans="1:26" s="1" customFormat="1" ht="14.25" x14ac:dyDescent="0.2">
      <c r="A15" s="111"/>
      <c r="B15" s="111"/>
      <c r="C15" s="111"/>
      <c r="D15" s="111"/>
      <c r="E15" s="111"/>
      <c r="F15" s="111"/>
      <c r="G15" s="111"/>
      <c r="H15" s="111"/>
      <c r="I15" s="111"/>
      <c r="J15" s="111"/>
      <c r="K15" s="111"/>
      <c r="L15" s="96"/>
      <c r="M15" s="110"/>
      <c r="Y15" s="3"/>
    </row>
    <row r="16" spans="1:26" s="1" customFormat="1" ht="15" x14ac:dyDescent="0.25">
      <c r="A16" s="112" t="s">
        <v>8</v>
      </c>
      <c r="B16" s="112"/>
      <c r="C16" s="112"/>
      <c r="D16" s="96"/>
      <c r="E16" s="96"/>
      <c r="F16" s="96"/>
      <c r="G16" s="96"/>
      <c r="H16" s="96"/>
      <c r="I16" s="96"/>
      <c r="J16" s="96"/>
      <c r="K16" s="96"/>
      <c r="L16" s="96"/>
      <c r="M16" s="110"/>
      <c r="Y16" s="3"/>
    </row>
    <row r="17" spans="1:25" s="15" customFormat="1" ht="15" x14ac:dyDescent="0.25">
      <c r="A17" s="113" t="s">
        <v>9</v>
      </c>
      <c r="B17" s="114"/>
      <c r="C17" s="114"/>
      <c r="D17" s="114"/>
      <c r="E17" s="114"/>
      <c r="F17" s="114"/>
      <c r="G17" s="114"/>
      <c r="H17" s="114"/>
      <c r="I17" s="114"/>
      <c r="J17" s="114"/>
      <c r="K17" s="114"/>
      <c r="L17" s="114"/>
      <c r="M17" s="114"/>
    </row>
    <row r="18" spans="1:25" s="15" customFormat="1" x14ac:dyDescent="0.2">
      <c r="A18" s="114"/>
      <c r="B18" s="114"/>
      <c r="C18" s="114"/>
      <c r="D18" s="114"/>
      <c r="E18" s="114"/>
      <c r="F18" s="114"/>
      <c r="G18" s="114"/>
      <c r="H18" s="114"/>
      <c r="I18" s="114"/>
      <c r="J18" s="114"/>
      <c r="K18" s="114"/>
      <c r="L18" s="114"/>
      <c r="M18" s="114"/>
    </row>
    <row r="19" spans="1:25" s="1" customFormat="1" ht="15.75" x14ac:dyDescent="0.25">
      <c r="A19" s="109" t="s">
        <v>10</v>
      </c>
      <c r="B19" s="115"/>
      <c r="C19" s="115"/>
      <c r="D19" s="115"/>
      <c r="E19" s="115"/>
      <c r="F19" s="115"/>
      <c r="G19" s="115"/>
      <c r="H19" s="115"/>
      <c r="I19" s="115"/>
      <c r="J19" s="115"/>
      <c r="K19" s="115"/>
      <c r="L19" s="96"/>
      <c r="M19" s="110"/>
      <c r="Y19" s="3"/>
    </row>
    <row r="20" spans="1:25" s="1" customFormat="1" ht="15" x14ac:dyDescent="0.25">
      <c r="A20" s="112"/>
      <c r="B20" s="112"/>
      <c r="C20" s="112"/>
      <c r="D20" s="96"/>
      <c r="E20" s="96"/>
      <c r="F20" s="96"/>
      <c r="G20" s="96"/>
      <c r="H20" s="96"/>
      <c r="I20" s="96"/>
      <c r="J20" s="96"/>
      <c r="K20" s="399" t="s">
        <v>11</v>
      </c>
      <c r="L20" s="399"/>
      <c r="M20" s="399"/>
      <c r="Y20" s="3"/>
    </row>
    <row r="21" spans="1:25" s="1" customFormat="1" ht="60" customHeight="1" x14ac:dyDescent="0.2">
      <c r="A21" s="400" t="s">
        <v>12</v>
      </c>
      <c r="B21" s="400"/>
      <c r="C21" s="400"/>
      <c r="D21" s="401" t="s">
        <v>13</v>
      </c>
      <c r="E21" s="402"/>
      <c r="F21" s="403"/>
      <c r="G21" s="407" t="s">
        <v>14</v>
      </c>
      <c r="H21" s="407" t="s">
        <v>15</v>
      </c>
      <c r="I21" s="407" t="s">
        <v>16</v>
      </c>
      <c r="J21" s="407" t="s">
        <v>17</v>
      </c>
      <c r="K21" s="409" t="s">
        <v>18</v>
      </c>
      <c r="L21" s="407" t="s">
        <v>19</v>
      </c>
      <c r="M21" s="411" t="s">
        <v>20</v>
      </c>
      <c r="Y21" s="3"/>
    </row>
    <row r="22" spans="1:25" s="1" customFormat="1" ht="15" customHeight="1" x14ac:dyDescent="0.2">
      <c r="A22" s="400"/>
      <c r="B22" s="400"/>
      <c r="C22" s="400"/>
      <c r="D22" s="404"/>
      <c r="E22" s="405"/>
      <c r="F22" s="406"/>
      <c r="G22" s="408"/>
      <c r="H22" s="408"/>
      <c r="I22" s="408"/>
      <c r="J22" s="408"/>
      <c r="K22" s="410"/>
      <c r="L22" s="408"/>
      <c r="M22" s="412"/>
      <c r="Y22" s="3"/>
    </row>
    <row r="23" spans="1:25" s="1" customFormat="1" ht="15.75" thickBot="1" x14ac:dyDescent="0.3">
      <c r="A23" s="396" t="s">
        <v>21</v>
      </c>
      <c r="B23" s="397"/>
      <c r="C23" s="398"/>
      <c r="D23" s="116" t="s">
        <v>22</v>
      </c>
      <c r="E23" s="117" t="s">
        <v>23</v>
      </c>
      <c r="F23" s="118" t="s">
        <v>24</v>
      </c>
      <c r="G23" s="119"/>
      <c r="H23" s="117" t="s">
        <v>25</v>
      </c>
      <c r="I23" s="120" t="s">
        <v>26</v>
      </c>
      <c r="J23" s="120" t="s">
        <v>27</v>
      </c>
      <c r="K23" s="120" t="s">
        <v>28</v>
      </c>
      <c r="L23" s="121" t="s">
        <v>29</v>
      </c>
      <c r="M23" s="120" t="s">
        <v>30</v>
      </c>
      <c r="Y23" s="3"/>
    </row>
    <row r="24" spans="1:25" s="1" customFormat="1" ht="15" x14ac:dyDescent="0.2">
      <c r="A24" s="357" t="s">
        <v>97</v>
      </c>
      <c r="B24" s="358"/>
      <c r="C24" s="359"/>
      <c r="D24" s="122">
        <v>21</v>
      </c>
      <c r="E24" s="122">
        <v>4</v>
      </c>
      <c r="F24" s="122"/>
      <c r="G24" s="122">
        <v>1</v>
      </c>
      <c r="H24" s="35">
        <f>SUM(D24:G24)</f>
        <v>26</v>
      </c>
      <c r="I24" s="193">
        <f>B43</f>
        <v>29.05</v>
      </c>
      <c r="J24" s="205">
        <v>3</v>
      </c>
      <c r="K24" s="178">
        <f>H24*I24*J24</f>
        <v>2265.9</v>
      </c>
      <c r="L24" s="194">
        <v>2485</v>
      </c>
      <c r="M24" s="178">
        <f>K24-L24</f>
        <v>-219.09999999999991</v>
      </c>
      <c r="Y24" s="3"/>
    </row>
    <row r="25" spans="1:25" s="1" customFormat="1" ht="15" x14ac:dyDescent="0.2">
      <c r="A25" s="351" t="s">
        <v>32</v>
      </c>
      <c r="B25" s="352"/>
      <c r="C25" s="353"/>
      <c r="D25" s="123">
        <v>21</v>
      </c>
      <c r="E25" s="123">
        <v>4</v>
      </c>
      <c r="F25" s="123"/>
      <c r="G25" s="123"/>
      <c r="H25" s="32">
        <f t="shared" ref="H25:H30" si="0">SUM(D25:G25)</f>
        <v>25</v>
      </c>
      <c r="I25" s="178">
        <f>I43</f>
        <v>14.53</v>
      </c>
      <c r="J25" s="206">
        <v>6</v>
      </c>
      <c r="K25" s="178">
        <f t="shared" ref="K25:K34" si="1">H25*I25*J25</f>
        <v>2179.5</v>
      </c>
      <c r="L25" s="194">
        <v>750</v>
      </c>
      <c r="M25" s="178">
        <f>K25-L25</f>
        <v>1429.5</v>
      </c>
      <c r="Y25" s="3"/>
    </row>
    <row r="26" spans="1:25" s="1" customFormat="1" ht="15" x14ac:dyDescent="0.2">
      <c r="A26" s="351" t="s">
        <v>33</v>
      </c>
      <c r="B26" s="352"/>
      <c r="C26" s="353"/>
      <c r="D26" s="123">
        <v>21</v>
      </c>
      <c r="E26" s="123">
        <v>4</v>
      </c>
      <c r="F26" s="123"/>
      <c r="G26" s="123"/>
      <c r="H26" s="32">
        <f t="shared" si="0"/>
        <v>25</v>
      </c>
      <c r="I26" s="178">
        <f>D43</f>
        <v>29.6</v>
      </c>
      <c r="J26" s="206">
        <v>3</v>
      </c>
      <c r="K26" s="178">
        <f t="shared" si="1"/>
        <v>2220</v>
      </c>
      <c r="L26" s="194">
        <v>3308</v>
      </c>
      <c r="M26" s="178">
        <f>K26-L26</f>
        <v>-1088</v>
      </c>
      <c r="Y26" s="3"/>
    </row>
    <row r="27" spans="1:25" s="1" customFormat="1" ht="15" x14ac:dyDescent="0.2">
      <c r="A27" s="351" t="s">
        <v>34</v>
      </c>
      <c r="B27" s="352"/>
      <c r="C27" s="353"/>
      <c r="D27" s="123"/>
      <c r="E27" s="123"/>
      <c r="F27" s="123"/>
      <c r="G27" s="123"/>
      <c r="H27" s="32">
        <f t="shared" si="0"/>
        <v>0</v>
      </c>
      <c r="I27" s="178">
        <f>F43</f>
        <v>60.75</v>
      </c>
      <c r="J27" s="206"/>
      <c r="K27" s="178">
        <f t="shared" si="1"/>
        <v>0</v>
      </c>
      <c r="L27" s="194">
        <v>0</v>
      </c>
      <c r="M27" s="178">
        <f>K27-L27</f>
        <v>0</v>
      </c>
      <c r="Y27" s="3"/>
    </row>
    <row r="28" spans="1:25" s="1" customFormat="1" ht="15" x14ac:dyDescent="0.2">
      <c r="A28" s="351" t="s">
        <v>35</v>
      </c>
      <c r="B28" s="352"/>
      <c r="C28" s="353"/>
      <c r="D28" s="123"/>
      <c r="E28" s="123"/>
      <c r="F28" s="123"/>
      <c r="G28" s="123"/>
      <c r="H28" s="32">
        <f t="shared" si="0"/>
        <v>0</v>
      </c>
      <c r="I28" s="178"/>
      <c r="J28" s="206"/>
      <c r="K28" s="178">
        <f t="shared" si="1"/>
        <v>0</v>
      </c>
      <c r="L28" s="194">
        <v>0</v>
      </c>
      <c r="M28" s="178">
        <f t="shared" ref="M28:M30" si="2">K28-L28</f>
        <v>0</v>
      </c>
      <c r="Y28" s="3"/>
    </row>
    <row r="29" spans="1:25" s="1" customFormat="1" ht="15" x14ac:dyDescent="0.2">
      <c r="A29" s="351" t="s">
        <v>36</v>
      </c>
      <c r="B29" s="352"/>
      <c r="C29" s="353"/>
      <c r="D29" s="123"/>
      <c r="E29" s="123"/>
      <c r="F29" s="123"/>
      <c r="G29" s="123"/>
      <c r="H29" s="32">
        <f t="shared" si="0"/>
        <v>0</v>
      </c>
      <c r="I29" s="178"/>
      <c r="J29" s="206"/>
      <c r="K29" s="178">
        <f t="shared" si="1"/>
        <v>0</v>
      </c>
      <c r="L29" s="194">
        <v>0</v>
      </c>
      <c r="M29" s="178">
        <f t="shared" si="2"/>
        <v>0</v>
      </c>
      <c r="Y29" s="3"/>
    </row>
    <row r="30" spans="1:25" s="1" customFormat="1" ht="15" x14ac:dyDescent="0.2">
      <c r="A30" s="351" t="s">
        <v>36</v>
      </c>
      <c r="B30" s="352"/>
      <c r="C30" s="353"/>
      <c r="D30" s="123"/>
      <c r="E30" s="123"/>
      <c r="F30" s="123"/>
      <c r="G30" s="123"/>
      <c r="H30" s="32">
        <f t="shared" si="0"/>
        <v>0</v>
      </c>
      <c r="I30" s="178"/>
      <c r="J30" s="206"/>
      <c r="K30" s="178">
        <f t="shared" si="1"/>
        <v>0</v>
      </c>
      <c r="L30" s="194">
        <v>0</v>
      </c>
      <c r="M30" s="178">
        <f t="shared" si="2"/>
        <v>0</v>
      </c>
      <c r="Y30" s="3"/>
    </row>
    <row r="31" spans="1:25" s="1" customFormat="1" ht="15" x14ac:dyDescent="0.2">
      <c r="A31" s="351" t="s">
        <v>37</v>
      </c>
      <c r="B31" s="352"/>
      <c r="C31" s="353"/>
      <c r="D31" s="124"/>
      <c r="E31" s="125"/>
      <c r="F31" s="125"/>
      <c r="G31" s="125"/>
      <c r="H31" s="59"/>
      <c r="I31" s="195"/>
      <c r="J31" s="196"/>
      <c r="K31" s="178">
        <f>SUM(K24:K30)</f>
        <v>6665.4</v>
      </c>
      <c r="L31" s="180">
        <f>SUM(L24:L30)</f>
        <v>6543</v>
      </c>
      <c r="M31" s="178">
        <f t="shared" ref="M31" si="3">SUM(M24:M30)</f>
        <v>122.40000000000009</v>
      </c>
      <c r="Y31" s="3"/>
    </row>
    <row r="32" spans="1:25" s="1" customFormat="1" ht="15" customHeight="1" x14ac:dyDescent="0.2">
      <c r="A32" s="424" t="s">
        <v>38</v>
      </c>
      <c r="B32" s="425"/>
      <c r="C32" s="426"/>
      <c r="D32" s="361"/>
      <c r="E32" s="362"/>
      <c r="F32" s="362"/>
      <c r="G32" s="362"/>
      <c r="H32" s="362"/>
      <c r="I32" s="362"/>
      <c r="J32" s="362"/>
      <c r="K32" s="362"/>
      <c r="L32" s="362"/>
      <c r="M32" s="363"/>
      <c r="Y32" s="3"/>
    </row>
    <row r="33" spans="1:26" s="1" customFormat="1" ht="15" x14ac:dyDescent="0.2">
      <c r="A33" s="351" t="s">
        <v>39</v>
      </c>
      <c r="B33" s="352"/>
      <c r="C33" s="353"/>
      <c r="D33" s="126"/>
      <c r="E33" s="126"/>
      <c r="F33" s="126"/>
      <c r="G33" s="126"/>
      <c r="H33" s="32"/>
      <c r="I33" s="33"/>
      <c r="J33" s="127"/>
      <c r="K33" s="178">
        <f t="shared" si="1"/>
        <v>0</v>
      </c>
      <c r="L33" s="194">
        <v>0</v>
      </c>
      <c r="M33" s="178" t="s">
        <v>40</v>
      </c>
      <c r="Y33" s="3"/>
    </row>
    <row r="34" spans="1:26" s="1" customFormat="1" ht="15" customHeight="1" x14ac:dyDescent="0.2">
      <c r="A34" s="351" t="s">
        <v>41</v>
      </c>
      <c r="B34" s="352"/>
      <c r="C34" s="353"/>
      <c r="D34" s="56"/>
      <c r="E34" s="56"/>
      <c r="F34" s="56"/>
      <c r="G34" s="56"/>
      <c r="H34" s="32"/>
      <c r="I34" s="33"/>
      <c r="J34" s="33"/>
      <c r="K34" s="178">
        <f t="shared" si="1"/>
        <v>0</v>
      </c>
      <c r="L34" s="194">
        <v>0</v>
      </c>
      <c r="M34" s="178" t="s">
        <v>40</v>
      </c>
      <c r="Y34" s="3"/>
    </row>
    <row r="35" spans="1:26" s="1" customFormat="1" ht="15" x14ac:dyDescent="0.2">
      <c r="A35" s="364" t="s">
        <v>42</v>
      </c>
      <c r="B35" s="365"/>
      <c r="C35" s="128">
        <v>0</v>
      </c>
      <c r="D35" s="56"/>
      <c r="E35" s="56"/>
      <c r="F35" s="56"/>
      <c r="G35" s="56"/>
      <c r="H35" s="55"/>
      <c r="I35" s="33"/>
      <c r="J35" s="33"/>
      <c r="K35" s="178"/>
      <c r="L35" s="194">
        <f>IF(C35&gt;0,C35*SUM(L31:L34),0)</f>
        <v>0</v>
      </c>
      <c r="M35" s="178" t="s">
        <v>40</v>
      </c>
      <c r="Y35" s="3"/>
    </row>
    <row r="36" spans="1:26" s="1" customFormat="1" ht="14.25" customHeight="1" x14ac:dyDescent="0.25">
      <c r="A36" s="129"/>
      <c r="B36" s="129"/>
      <c r="C36" s="129"/>
      <c r="D36" s="130"/>
      <c r="E36" s="130"/>
      <c r="F36" s="130"/>
      <c r="G36" s="130"/>
      <c r="H36" s="130"/>
      <c r="I36" s="96"/>
      <c r="J36" s="113"/>
      <c r="K36" s="181">
        <f>SUM(K31:K35)</f>
        <v>6665.4</v>
      </c>
      <c r="L36" s="181">
        <f>SUM(L31:L35)</f>
        <v>6543</v>
      </c>
      <c r="M36" s="181">
        <f>SUM(M31:M35)</f>
        <v>122.40000000000009</v>
      </c>
      <c r="Y36" s="3"/>
    </row>
    <row r="37" spans="1:26" s="1" customFormat="1" ht="14.25" customHeight="1" x14ac:dyDescent="0.25">
      <c r="A37" s="354" t="s">
        <v>43</v>
      </c>
      <c r="B37" s="354"/>
      <c r="C37" s="354"/>
      <c r="D37" s="354"/>
      <c r="E37" s="354"/>
      <c r="F37" s="354"/>
      <c r="G37" s="354"/>
      <c r="H37" s="354"/>
      <c r="I37" s="360" t="s">
        <v>44</v>
      </c>
      <c r="J37" s="360"/>
      <c r="K37" s="131">
        <v>1.4</v>
      </c>
      <c r="L37" s="86">
        <f>K37</f>
        <v>1.4</v>
      </c>
      <c r="M37" s="86">
        <f>K37</f>
        <v>1.4</v>
      </c>
      <c r="Y37" s="3"/>
    </row>
    <row r="38" spans="1:26" s="1" customFormat="1" ht="15" x14ac:dyDescent="0.25">
      <c r="A38" s="354"/>
      <c r="B38" s="354"/>
      <c r="C38" s="354"/>
      <c r="D38" s="354"/>
      <c r="E38" s="354"/>
      <c r="F38" s="354"/>
      <c r="G38" s="354"/>
      <c r="H38" s="354"/>
      <c r="I38" s="130"/>
      <c r="J38" s="113"/>
      <c r="K38" s="182">
        <f>IF(K37&gt;0,K36*K37,K36)</f>
        <v>9331.56</v>
      </c>
      <c r="L38" s="182">
        <f t="shared" ref="L38:M38" si="4">IF(L37&gt;0,L36*L37,L36)</f>
        <v>9160.1999999999989</v>
      </c>
      <c r="M38" s="183">
        <f t="shared" si="4"/>
        <v>171.36000000000013</v>
      </c>
      <c r="Y38" s="3"/>
    </row>
    <row r="39" spans="1:26" s="1" customFormat="1" ht="14.25" x14ac:dyDescent="0.2">
      <c r="A39" s="129"/>
      <c r="B39" s="129"/>
      <c r="C39" s="130"/>
      <c r="D39" s="130"/>
      <c r="E39" s="130"/>
      <c r="F39" s="130"/>
      <c r="G39" s="96"/>
      <c r="H39" s="96"/>
      <c r="I39" s="130"/>
      <c r="J39" s="130"/>
      <c r="K39" s="132"/>
      <c r="L39" s="132"/>
      <c r="M39" s="132"/>
      <c r="Y39" s="3"/>
    </row>
    <row r="40" spans="1:26" s="1" customFormat="1" ht="15" customHeight="1" x14ac:dyDescent="0.25">
      <c r="A40" s="113" t="s">
        <v>45</v>
      </c>
      <c r="B40" s="129"/>
      <c r="C40" s="130"/>
      <c r="D40" s="130"/>
      <c r="E40" s="130"/>
      <c r="F40" s="130"/>
      <c r="G40" s="130"/>
      <c r="H40" s="96"/>
      <c r="I40" s="96"/>
      <c r="J40" s="96"/>
      <c r="K40" s="313" t="s">
        <v>46</v>
      </c>
      <c r="L40" s="313"/>
      <c r="M40" s="313"/>
      <c r="Y40" s="3"/>
    </row>
    <row r="41" spans="1:26" s="1" customFormat="1" ht="14.25" x14ac:dyDescent="0.2">
      <c r="A41" s="129"/>
      <c r="B41" s="129"/>
      <c r="C41" s="130"/>
      <c r="D41" s="130"/>
      <c r="E41" s="130"/>
      <c r="F41" s="130"/>
      <c r="G41" s="130"/>
      <c r="H41" s="96"/>
      <c r="I41" s="96"/>
      <c r="J41" s="96"/>
      <c r="K41" s="211"/>
      <c r="L41" s="211"/>
      <c r="M41" s="211"/>
      <c r="Y41" s="3"/>
    </row>
    <row r="42" spans="1:26" s="1" customFormat="1" ht="15" x14ac:dyDescent="0.25">
      <c r="A42" s="112" t="s">
        <v>47</v>
      </c>
      <c r="B42" s="96"/>
      <c r="C42" s="96"/>
      <c r="D42" s="96"/>
      <c r="E42" s="96"/>
      <c r="F42" s="96"/>
      <c r="G42" s="133" t="s">
        <v>48</v>
      </c>
      <c r="H42" s="96"/>
      <c r="I42" s="96"/>
      <c r="J42" s="134"/>
      <c r="K42" s="220" t="s">
        <v>49</v>
      </c>
      <c r="L42" s="211"/>
      <c r="M42" s="211"/>
      <c r="Z42" s="3"/>
    </row>
    <row r="43" spans="1:26" s="1" customFormat="1" ht="15.75" x14ac:dyDescent="0.25">
      <c r="A43" s="428" t="s">
        <v>50</v>
      </c>
      <c r="B43" s="197">
        <v>29.05</v>
      </c>
      <c r="C43" s="198" t="s">
        <v>51</v>
      </c>
      <c r="D43" s="199">
        <v>29.6</v>
      </c>
      <c r="E43" s="200" t="s">
        <v>52</v>
      </c>
      <c r="F43" s="199">
        <v>60.75</v>
      </c>
      <c r="G43" s="375" t="s">
        <v>53</v>
      </c>
      <c r="H43" s="376"/>
      <c r="I43" s="199">
        <f>ROUND(B43/2,2)</f>
        <v>14.53</v>
      </c>
      <c r="J43" s="96"/>
      <c r="K43" s="83"/>
      <c r="L43" s="211"/>
      <c r="M43" s="211"/>
      <c r="Z43" s="3"/>
    </row>
    <row r="44" spans="1:26" s="1" customFormat="1" ht="14.25" x14ac:dyDescent="0.2">
      <c r="A44" s="429"/>
      <c r="B44" s="96"/>
      <c r="C44" s="96"/>
      <c r="D44" s="96"/>
      <c r="E44" s="96"/>
      <c r="F44" s="96"/>
      <c r="G44" s="96"/>
      <c r="H44" s="96"/>
      <c r="I44" s="96"/>
      <c r="J44" s="96"/>
      <c r="K44" s="220" t="s">
        <v>54</v>
      </c>
      <c r="L44" s="211"/>
      <c r="M44" s="211"/>
      <c r="Y44" s="3"/>
    </row>
    <row r="45" spans="1:26" s="1" customFormat="1" ht="14.25" customHeight="1" thickBot="1" x14ac:dyDescent="0.25">
      <c r="A45" s="96"/>
      <c r="B45" s="96"/>
      <c r="C45" s="135"/>
      <c r="D45" s="96"/>
      <c r="E45" s="96"/>
      <c r="F45" s="96"/>
      <c r="G45" s="96"/>
      <c r="H45" s="96"/>
      <c r="I45" s="96"/>
      <c r="J45" s="210"/>
      <c r="K45" s="211"/>
      <c r="L45" s="211"/>
      <c r="M45" s="211"/>
      <c r="Y45" s="3"/>
    </row>
    <row r="46" spans="1:26" s="1" customFormat="1" ht="15" x14ac:dyDescent="0.2">
      <c r="A46" s="136"/>
      <c r="B46" s="137"/>
      <c r="C46" s="137"/>
      <c r="D46" s="138" t="s">
        <v>55</v>
      </c>
      <c r="E46" s="139" t="s">
        <v>1</v>
      </c>
      <c r="F46" s="96"/>
      <c r="G46" s="96"/>
      <c r="H46" s="96"/>
      <c r="I46" s="96"/>
      <c r="J46" s="210"/>
      <c r="K46" s="366" t="s">
        <v>90</v>
      </c>
      <c r="L46" s="367"/>
      <c r="M46" s="368"/>
      <c r="Y46" s="3"/>
    </row>
    <row r="47" spans="1:26" s="1" customFormat="1" ht="15" customHeight="1" x14ac:dyDescent="0.25">
      <c r="A47" s="377" t="s">
        <v>57</v>
      </c>
      <c r="B47" s="378"/>
      <c r="C47" s="378"/>
      <c r="D47" s="84">
        <f>IF(M38&lt;0,-M38,0)</f>
        <v>0</v>
      </c>
      <c r="E47" s="85">
        <f>D47/K38</f>
        <v>0</v>
      </c>
      <c r="F47" s="96"/>
      <c r="G47" s="96"/>
      <c r="H47" s="96"/>
      <c r="I47" s="96"/>
      <c r="J47" s="210"/>
      <c r="K47" s="369"/>
      <c r="L47" s="370"/>
      <c r="M47" s="371"/>
      <c r="Y47" s="3"/>
    </row>
    <row r="48" spans="1:26" s="1" customFormat="1" ht="15.75" customHeight="1" x14ac:dyDescent="0.2">
      <c r="A48" s="96"/>
      <c r="B48" s="96"/>
      <c r="C48" s="96"/>
      <c r="D48" s="96"/>
      <c r="E48" s="96"/>
      <c r="F48" s="96"/>
      <c r="G48" s="96"/>
      <c r="H48" s="96"/>
      <c r="I48" s="96"/>
      <c r="J48" s="96"/>
      <c r="K48" s="369"/>
      <c r="L48" s="370"/>
      <c r="M48" s="371"/>
      <c r="Y48" s="3"/>
    </row>
    <row r="49" spans="1:25" s="1" customFormat="1" ht="15.75" customHeight="1" x14ac:dyDescent="0.2">
      <c r="A49" s="96"/>
      <c r="B49"/>
      <c r="C49" s="107"/>
      <c r="D49" s="107"/>
      <c r="E49" s="107"/>
      <c r="F49" s="107"/>
      <c r="G49" s="107"/>
      <c r="H49" s="140"/>
      <c r="I49" s="141"/>
      <c r="J49" s="142"/>
      <c r="K49" s="372"/>
      <c r="L49" s="373"/>
      <c r="M49" s="374"/>
      <c r="Y49" s="3"/>
    </row>
    <row r="50" spans="1:25" s="1" customFormat="1" ht="15.75" customHeight="1" x14ac:dyDescent="0.25">
      <c r="A50" s="143" t="s">
        <v>58</v>
      </c>
      <c r="B50"/>
      <c r="C50" s="107"/>
      <c r="D50" s="107"/>
      <c r="E50" s="107"/>
      <c r="F50" s="107"/>
      <c r="G50" s="107"/>
      <c r="H50" s="140"/>
      <c r="I50" s="141"/>
      <c r="J50"/>
      <c r="K50"/>
      <c r="L50" s="96"/>
      <c r="M50" s="110"/>
      <c r="Y50" s="3"/>
    </row>
    <row r="51" spans="1:25" s="1" customFormat="1" ht="15.75" customHeight="1" x14ac:dyDescent="0.2">
      <c r="A51" s="413"/>
      <c r="B51" s="414"/>
      <c r="C51" s="414"/>
      <c r="D51" s="414"/>
      <c r="E51" s="414"/>
      <c r="F51" s="414"/>
      <c r="G51" s="414"/>
      <c r="H51" s="414"/>
      <c r="I51" s="414"/>
      <c r="J51" s="414"/>
      <c r="K51" s="414"/>
      <c r="L51" s="414"/>
      <c r="M51" s="415"/>
      <c r="Y51" s="3"/>
    </row>
    <row r="52" spans="1:25" s="1" customFormat="1" ht="15.75" customHeight="1" x14ac:dyDescent="0.2">
      <c r="A52" s="416"/>
      <c r="B52" s="417"/>
      <c r="C52" s="417"/>
      <c r="D52" s="417"/>
      <c r="E52" s="417"/>
      <c r="F52" s="417"/>
      <c r="G52" s="417"/>
      <c r="H52" s="417"/>
      <c r="I52" s="417"/>
      <c r="J52" s="417"/>
      <c r="K52" s="417"/>
      <c r="L52" s="417"/>
      <c r="M52" s="418"/>
      <c r="Y52" s="3"/>
    </row>
    <row r="53" spans="1:25" s="1" customFormat="1" ht="15.75" customHeight="1" x14ac:dyDescent="0.2">
      <c r="A53" s="416"/>
      <c r="B53" s="417"/>
      <c r="C53" s="417"/>
      <c r="D53" s="417"/>
      <c r="E53" s="417"/>
      <c r="F53" s="417"/>
      <c r="G53" s="417"/>
      <c r="H53" s="417"/>
      <c r="I53" s="417"/>
      <c r="J53" s="417"/>
      <c r="K53" s="417"/>
      <c r="L53" s="417"/>
      <c r="M53" s="418"/>
      <c r="Y53" s="3"/>
    </row>
    <row r="54" spans="1:25" s="1" customFormat="1" ht="15.75" customHeight="1" x14ac:dyDescent="0.2">
      <c r="A54" s="416"/>
      <c r="B54" s="417"/>
      <c r="C54" s="417"/>
      <c r="D54" s="417"/>
      <c r="E54" s="417"/>
      <c r="F54" s="417"/>
      <c r="G54" s="417"/>
      <c r="H54" s="417"/>
      <c r="I54" s="417"/>
      <c r="J54" s="417"/>
      <c r="K54" s="417"/>
      <c r="L54" s="417"/>
      <c r="M54" s="418"/>
      <c r="Y54" s="3"/>
    </row>
    <row r="55" spans="1:25" s="1" customFormat="1" ht="15.75" customHeight="1" x14ac:dyDescent="0.2">
      <c r="A55" s="419"/>
      <c r="B55" s="420"/>
      <c r="C55" s="420"/>
      <c r="D55" s="420"/>
      <c r="E55" s="420"/>
      <c r="F55" s="420"/>
      <c r="G55" s="420"/>
      <c r="H55" s="420"/>
      <c r="I55" s="420"/>
      <c r="J55" s="420"/>
      <c r="K55" s="420"/>
      <c r="L55" s="420"/>
      <c r="M55" s="421"/>
      <c r="Y55" s="3"/>
    </row>
    <row r="56" spans="1:25" s="1" customFormat="1" ht="15.75" customHeight="1" thickBot="1" x14ac:dyDescent="0.25">
      <c r="A56"/>
      <c r="B56"/>
      <c r="C56" s="107"/>
      <c r="D56" s="107"/>
      <c r="E56" s="107"/>
      <c r="F56" s="107"/>
      <c r="G56" s="107"/>
      <c r="H56" s="140"/>
      <c r="I56" s="141"/>
      <c r="J56"/>
      <c r="K56"/>
      <c r="L56" s="96"/>
      <c r="M56" s="110"/>
      <c r="Y56" s="3"/>
    </row>
    <row r="57" spans="1:25" s="1" customFormat="1" ht="15.75" customHeight="1" thickBot="1" x14ac:dyDescent="0.3">
      <c r="A57" s="96"/>
      <c r="B57" s="143" t="s">
        <v>59</v>
      </c>
      <c r="C57" s="96"/>
      <c r="D57" s="201">
        <v>0</v>
      </c>
      <c r="E57" s="107"/>
      <c r="F57" s="144" t="s">
        <v>60</v>
      </c>
      <c r="G57" s="145"/>
      <c r="H57" s="94" t="str">
        <f>_xlfn.CONCAT(J4,"-",L4,"-","7208","-","000")</f>
        <v>1062-0000-7208-000</v>
      </c>
      <c r="I57" s="141"/>
      <c r="J57" s="191">
        <f>D59*M4</f>
        <v>9160.1999999999989</v>
      </c>
      <c r="K57" s="96"/>
      <c r="L57" s="96"/>
      <c r="M57" s="110"/>
      <c r="Y57" s="3"/>
    </row>
    <row r="58" spans="1:25" s="1" customFormat="1" ht="15.75" customHeight="1" thickBot="1" x14ac:dyDescent="0.3">
      <c r="A58"/>
      <c r="B58"/>
      <c r="C58" s="107"/>
      <c r="D58" s="202"/>
      <c r="E58" s="146"/>
      <c r="F58" s="144" t="s">
        <v>60</v>
      </c>
      <c r="G58" s="145"/>
      <c r="H58" s="94" t="str">
        <f>IF(J5=0,"",(_xlfn.CONCAT(J5,"-",L5,"-","7208","-","000")))</f>
        <v/>
      </c>
      <c r="I58" s="146"/>
      <c r="J58" s="192">
        <f>D59*M5</f>
        <v>0</v>
      </c>
      <c r="K58" s="96"/>
      <c r="L58" s="96"/>
      <c r="M58" s="110"/>
      <c r="Y58" s="3"/>
    </row>
    <row r="59" spans="1:25" s="1" customFormat="1" ht="15.75" customHeight="1" thickBot="1" x14ac:dyDescent="0.3">
      <c r="A59" s="96"/>
      <c r="B59" s="147" t="s">
        <v>61</v>
      </c>
      <c r="C59" s="96"/>
      <c r="D59" s="189">
        <f>L38+D57</f>
        <v>9160.1999999999989</v>
      </c>
      <c r="E59" s="96"/>
      <c r="F59" s="144" t="s">
        <v>60</v>
      </c>
      <c r="G59" s="145"/>
      <c r="H59" s="94" t="str">
        <f>IF(J6=0,"",(_xlfn.CONCAT(J6,"-",L6,"-","7208","-","000")))</f>
        <v/>
      </c>
      <c r="I59" s="145"/>
      <c r="J59" s="192">
        <f>D59*M6</f>
        <v>0</v>
      </c>
      <c r="K59" s="96"/>
      <c r="L59" s="145"/>
      <c r="M59" s="110"/>
      <c r="Y59" s="3"/>
    </row>
    <row r="60" spans="1:25" s="1" customFormat="1" ht="15.75" customHeight="1" x14ac:dyDescent="0.2">
      <c r="A60"/>
      <c r="B60"/>
      <c r="C60"/>
      <c r="D60" s="107"/>
      <c r="E60"/>
      <c r="F60"/>
      <c r="G60"/>
      <c r="H60"/>
      <c r="I60"/>
      <c r="J60"/>
      <c r="K60"/>
      <c r="L60" s="96"/>
      <c r="M60" s="110"/>
      <c r="Y60" s="3"/>
    </row>
    <row r="61" spans="1:25" s="1" customFormat="1" ht="15.75" customHeight="1" thickBot="1" x14ac:dyDescent="0.25">
      <c r="A61"/>
      <c r="B61"/>
      <c r="C61"/>
      <c r="D61"/>
      <c r="E61"/>
      <c r="F61"/>
      <c r="G61"/>
      <c r="H61"/>
      <c r="I61"/>
      <c r="J61"/>
      <c r="K61"/>
      <c r="L61" s="96"/>
      <c r="M61" s="110"/>
      <c r="Y61" s="3"/>
    </row>
    <row r="62" spans="1:25" s="1" customFormat="1" ht="15.75" customHeight="1" x14ac:dyDescent="0.25">
      <c r="A62" s="148" t="s">
        <v>62</v>
      </c>
      <c r="B62" s="149"/>
      <c r="C62" s="150"/>
      <c r="D62" s="150"/>
      <c r="E62" s="150"/>
      <c r="F62" s="150"/>
      <c r="G62" s="150"/>
      <c r="H62" s="150"/>
      <c r="I62" s="150"/>
      <c r="J62" s="151"/>
      <c r="K62" s="152"/>
      <c r="L62" s="96"/>
      <c r="M62" s="110"/>
      <c r="Y62" s="3"/>
    </row>
    <row r="63" spans="1:25" s="1" customFormat="1" ht="15.75" customHeight="1" x14ac:dyDescent="0.25">
      <c r="A63" s="153" t="s">
        <v>63</v>
      </c>
      <c r="B63"/>
      <c r="C63"/>
      <c r="D63"/>
      <c r="E63"/>
      <c r="F63"/>
      <c r="G63"/>
      <c r="H63"/>
      <c r="I63"/>
      <c r="J63"/>
      <c r="K63" s="154"/>
      <c r="L63" s="96"/>
      <c r="M63" s="110"/>
      <c r="Y63" s="3"/>
    </row>
    <row r="64" spans="1:25" s="1" customFormat="1" ht="15.75" customHeight="1" x14ac:dyDescent="0.25">
      <c r="A64" s="153"/>
      <c r="B64"/>
      <c r="C64"/>
      <c r="D64"/>
      <c r="E64"/>
      <c r="F64"/>
      <c r="G64"/>
      <c r="H64"/>
      <c r="I64"/>
      <c r="J64"/>
      <c r="K64" s="154"/>
      <c r="L64" s="96"/>
      <c r="M64" s="110"/>
      <c r="Y64" s="3"/>
    </row>
    <row r="65" spans="1:25" s="1" customFormat="1" ht="15.75" customHeight="1" x14ac:dyDescent="0.2">
      <c r="A65" s="155"/>
      <c r="B65"/>
      <c r="C65"/>
      <c r="D65"/>
      <c r="E65"/>
      <c r="F65"/>
      <c r="G65"/>
      <c r="H65"/>
      <c r="I65"/>
      <c r="J65"/>
      <c r="K65" s="154"/>
      <c r="L65" s="96"/>
      <c r="M65" s="110"/>
      <c r="Y65" s="3"/>
    </row>
    <row r="66" spans="1:25" s="1" customFormat="1" ht="15.75" customHeight="1" x14ac:dyDescent="0.25">
      <c r="A66" s="340"/>
      <c r="B66" s="341"/>
      <c r="C66" s="341"/>
      <c r="D66" s="341"/>
      <c r="E66" s="341"/>
      <c r="F66" s="341"/>
      <c r="G66" s="341"/>
      <c r="H66" s="341"/>
      <c r="I66" s="422"/>
      <c r="J66" s="341"/>
      <c r="K66" s="156"/>
      <c r="L66" s="96"/>
      <c r="M66" s="110"/>
      <c r="Y66" s="3"/>
    </row>
    <row r="67" spans="1:25" s="1" customFormat="1" ht="15.75" customHeight="1" thickBot="1" x14ac:dyDescent="0.25">
      <c r="A67" s="355" t="s">
        <v>64</v>
      </c>
      <c r="B67" s="356"/>
      <c r="C67" s="326" t="s">
        <v>65</v>
      </c>
      <c r="D67" s="326"/>
      <c r="E67" s="326"/>
      <c r="F67" s="326" t="s">
        <v>66</v>
      </c>
      <c r="G67" s="326"/>
      <c r="H67" s="326"/>
      <c r="I67" s="326" t="s">
        <v>67</v>
      </c>
      <c r="J67" s="326"/>
      <c r="K67" s="158" t="s">
        <v>68</v>
      </c>
      <c r="L67" s="96"/>
      <c r="M67" s="110"/>
      <c r="Y67" s="3"/>
    </row>
    <row r="68" spans="1:25" s="1" customFormat="1" ht="15.75" customHeight="1" thickBot="1" x14ac:dyDescent="0.25">
      <c r="A68" s="107"/>
      <c r="B68" s="107"/>
      <c r="C68" s="107"/>
      <c r="D68" s="107"/>
      <c r="E68" s="107"/>
      <c r="F68" s="107"/>
      <c r="G68" s="107"/>
      <c r="H68" s="107"/>
      <c r="I68" s="107"/>
      <c r="J68"/>
      <c r="K68" s="107"/>
      <c r="L68" s="344" t="s">
        <v>69</v>
      </c>
      <c r="M68" s="345"/>
      <c r="Y68" s="3"/>
    </row>
    <row r="69" spans="1:25" s="1" customFormat="1" ht="15.75" customHeight="1" x14ac:dyDescent="0.2">
      <c r="A69" s="159" t="s">
        <v>70</v>
      </c>
      <c r="B69" s="160"/>
      <c r="C69" s="160"/>
      <c r="D69" s="161" t="s">
        <v>71</v>
      </c>
      <c r="E69" s="160"/>
      <c r="F69" s="160"/>
      <c r="G69" s="160"/>
      <c r="H69" s="160"/>
      <c r="I69" s="160"/>
      <c r="J69" s="150"/>
      <c r="K69" s="160"/>
      <c r="L69" s="346"/>
      <c r="M69" s="347"/>
      <c r="Y69" s="3"/>
    </row>
    <row r="70" spans="1:25" s="1" customFormat="1" ht="15.75" customHeight="1" x14ac:dyDescent="0.2">
      <c r="A70" s="162"/>
      <c r="B70" s="107"/>
      <c r="C70" s="107"/>
      <c r="D70" s="107"/>
      <c r="E70" s="107"/>
      <c r="F70" s="107"/>
      <c r="G70" s="107"/>
      <c r="H70" s="107"/>
      <c r="I70" s="107"/>
      <c r="J70"/>
      <c r="K70" s="107"/>
      <c r="L70" s="346"/>
      <c r="M70" s="347"/>
      <c r="Y70" s="3"/>
    </row>
    <row r="71" spans="1:25" s="1" customFormat="1" ht="15.75" customHeight="1" x14ac:dyDescent="0.25">
      <c r="A71" s="340"/>
      <c r="B71" s="341"/>
      <c r="C71" s="343"/>
      <c r="D71" s="343"/>
      <c r="E71" s="343"/>
      <c r="F71" s="341"/>
      <c r="G71" s="341"/>
      <c r="H71" s="341"/>
      <c r="I71" s="342"/>
      <c r="J71" s="343"/>
      <c r="K71" s="163"/>
      <c r="L71" s="346"/>
      <c r="M71" s="347"/>
      <c r="Y71" s="3"/>
    </row>
    <row r="72" spans="1:25" s="1" customFormat="1" ht="15.75" customHeight="1" thickBot="1" x14ac:dyDescent="0.25">
      <c r="A72" s="355" t="s">
        <v>72</v>
      </c>
      <c r="B72" s="326"/>
      <c r="C72" s="326" t="s">
        <v>65</v>
      </c>
      <c r="D72" s="326"/>
      <c r="E72" s="326"/>
      <c r="F72" s="326" t="s">
        <v>66</v>
      </c>
      <c r="G72" s="326"/>
      <c r="H72" s="326"/>
      <c r="I72" s="326" t="s">
        <v>67</v>
      </c>
      <c r="J72" s="350"/>
      <c r="K72" s="157" t="s">
        <v>68</v>
      </c>
      <c r="L72" s="348"/>
      <c r="M72" s="349"/>
      <c r="Y72" s="3"/>
    </row>
    <row r="73" spans="1:25" s="1" customFormat="1" ht="15.75" customHeight="1" x14ac:dyDescent="0.2">
      <c r="A73" s="96"/>
      <c r="B73" s="107"/>
      <c r="C73" s="107"/>
      <c r="D73" s="107"/>
      <c r="E73" s="107"/>
      <c r="F73" s="107"/>
      <c r="G73" s="107"/>
      <c r="H73" s="107"/>
      <c r="I73" s="107"/>
      <c r="J73"/>
      <c r="K73" s="107"/>
      <c r="L73" s="96"/>
      <c r="M73" s="110"/>
      <c r="Y73" s="3"/>
    </row>
    <row r="74" spans="1:25" s="1" customFormat="1" ht="6" customHeight="1" thickBot="1" x14ac:dyDescent="0.25">
      <c r="A74" s="144"/>
      <c r="B74" s="107"/>
      <c r="C74" s="107"/>
      <c r="D74" s="107"/>
      <c r="E74" s="107"/>
      <c r="F74" s="107"/>
      <c r="G74" s="107"/>
      <c r="H74" s="107"/>
      <c r="I74" s="107"/>
      <c r="J74"/>
      <c r="K74" s="107"/>
      <c r="L74" s="96"/>
      <c r="M74" s="110"/>
      <c r="Y74" s="3"/>
    </row>
    <row r="75" spans="1:25" s="1" customFormat="1" ht="15.75" customHeight="1" x14ac:dyDescent="0.2">
      <c r="A75" s="159" t="s">
        <v>91</v>
      </c>
      <c r="B75" s="164"/>
      <c r="C75" s="164"/>
      <c r="D75" s="164"/>
      <c r="E75" s="164"/>
      <c r="F75" s="164"/>
      <c r="G75" s="164"/>
      <c r="H75" s="164"/>
      <c r="I75" s="164"/>
      <c r="J75" s="165"/>
      <c r="K75" s="166"/>
      <c r="L75" s="344" t="s">
        <v>69</v>
      </c>
      <c r="M75" s="345"/>
      <c r="Y75" s="3"/>
    </row>
    <row r="76" spans="1:25" s="1" customFormat="1" ht="15.75" customHeight="1" x14ac:dyDescent="0.2">
      <c r="A76" s="167"/>
      <c r="B76" s="168"/>
      <c r="C76" s="168"/>
      <c r="D76" s="168"/>
      <c r="E76" s="168"/>
      <c r="F76" s="168"/>
      <c r="G76" s="168"/>
      <c r="H76" s="168"/>
      <c r="I76" s="168"/>
      <c r="J76" s="169"/>
      <c r="K76" s="170"/>
      <c r="L76" s="346"/>
      <c r="M76" s="347"/>
      <c r="Y76" s="3"/>
    </row>
    <row r="77" spans="1:25" s="1" customFormat="1" ht="15.75" customHeight="1" x14ac:dyDescent="0.25">
      <c r="A77" s="330"/>
      <c r="B77" s="331"/>
      <c r="C77" s="332"/>
      <c r="D77" s="332"/>
      <c r="E77" s="332"/>
      <c r="F77" s="331"/>
      <c r="G77" s="331"/>
      <c r="H77" s="331"/>
      <c r="I77" s="333"/>
      <c r="J77" s="331"/>
      <c r="K77" s="171"/>
      <c r="L77" s="346"/>
      <c r="M77" s="347"/>
      <c r="Y77" s="3"/>
    </row>
    <row r="78" spans="1:25" s="1" customFormat="1" ht="15.75" customHeight="1" thickBot="1" x14ac:dyDescent="0.25">
      <c r="A78" s="355" t="s">
        <v>74</v>
      </c>
      <c r="B78" s="356"/>
      <c r="C78" s="356" t="s">
        <v>65</v>
      </c>
      <c r="D78" s="356"/>
      <c r="E78" s="356"/>
      <c r="F78" s="356" t="s">
        <v>66</v>
      </c>
      <c r="G78" s="356"/>
      <c r="H78" s="356"/>
      <c r="I78" s="356" t="s">
        <v>67</v>
      </c>
      <c r="J78" s="427"/>
      <c r="K78" s="172" t="s">
        <v>68</v>
      </c>
      <c r="L78" s="346"/>
      <c r="M78" s="347"/>
      <c r="Y78" s="3"/>
    </row>
    <row r="79" spans="1:25" s="1" customFormat="1" ht="15.75" customHeight="1" thickBot="1" x14ac:dyDescent="0.25">
      <c r="A79" s="107"/>
      <c r="B79" s="107"/>
      <c r="C79" s="107"/>
      <c r="D79" s="107"/>
      <c r="E79" s="107"/>
      <c r="F79" s="107"/>
      <c r="G79" s="107"/>
      <c r="H79" s="107"/>
      <c r="I79" s="107"/>
      <c r="J79"/>
      <c r="K79" s="107"/>
      <c r="L79" s="348"/>
      <c r="M79" s="349"/>
      <c r="Y79" s="3"/>
    </row>
    <row r="80" spans="1:25" s="1" customFormat="1" ht="15.75" customHeight="1" x14ac:dyDescent="0.2">
      <c r="A80" s="159" t="s">
        <v>75</v>
      </c>
      <c r="B80" s="160"/>
      <c r="C80" s="160"/>
      <c r="D80" s="160"/>
      <c r="E80" s="160"/>
      <c r="F80" s="160"/>
      <c r="G80" s="160"/>
      <c r="H80" s="160"/>
      <c r="I80" s="160"/>
      <c r="J80" s="334" t="s">
        <v>76</v>
      </c>
      <c r="K80" s="335"/>
      <c r="L80" s="336"/>
      <c r="M80" s="110"/>
      <c r="Y80" s="3"/>
    </row>
    <row r="81" spans="1:25" s="1" customFormat="1" ht="15.75" customHeight="1" x14ac:dyDescent="0.2">
      <c r="A81" s="162"/>
      <c r="B81" s="107"/>
      <c r="C81" s="107"/>
      <c r="D81" s="107"/>
      <c r="E81" s="107"/>
      <c r="F81" s="107"/>
      <c r="G81" s="107"/>
      <c r="H81" s="107"/>
      <c r="I81" s="107"/>
      <c r="J81" s="337"/>
      <c r="K81" s="338"/>
      <c r="L81" s="339"/>
      <c r="M81" s="110"/>
      <c r="Y81" s="3"/>
    </row>
    <row r="82" spans="1:25" s="1" customFormat="1" ht="15.75" customHeight="1" x14ac:dyDescent="0.25">
      <c r="A82" s="340"/>
      <c r="B82" s="341"/>
      <c r="C82" s="341"/>
      <c r="D82" s="341"/>
      <c r="E82" s="341"/>
      <c r="F82" s="341"/>
      <c r="G82" s="341"/>
      <c r="H82" s="341"/>
      <c r="I82" s="173"/>
      <c r="J82" s="337"/>
      <c r="K82" s="338"/>
      <c r="L82" s="339"/>
      <c r="M82" s="110"/>
      <c r="Y82" s="3"/>
    </row>
    <row r="83" spans="1:25" s="1" customFormat="1" ht="15.75" customHeight="1" thickBot="1" x14ac:dyDescent="0.25">
      <c r="A83" s="355" t="s">
        <v>77</v>
      </c>
      <c r="B83" s="326"/>
      <c r="C83" s="326" t="s">
        <v>65</v>
      </c>
      <c r="D83" s="326"/>
      <c r="E83" s="326"/>
      <c r="F83" s="326" t="s">
        <v>66</v>
      </c>
      <c r="G83" s="326"/>
      <c r="H83" s="326"/>
      <c r="I83" s="157" t="s">
        <v>68</v>
      </c>
      <c r="J83" s="327" t="s">
        <v>78</v>
      </c>
      <c r="K83" s="328"/>
      <c r="L83" s="329"/>
      <c r="M83" s="110"/>
      <c r="Y83" s="3"/>
    </row>
    <row r="84" spans="1:25" s="1" customFormat="1" ht="15.75" customHeight="1" x14ac:dyDescent="0.2">
      <c r="A84"/>
      <c r="B84"/>
      <c r="C84"/>
      <c r="D84"/>
      <c r="E84"/>
      <c r="F84"/>
      <c r="G84"/>
      <c r="H84"/>
      <c r="I84"/>
      <c r="J84"/>
      <c r="K84"/>
      <c r="L84" s="96"/>
      <c r="M84" s="110"/>
      <c r="Y84" s="3"/>
    </row>
    <row r="85" spans="1:25" s="1" customFormat="1" ht="15.75" customHeight="1" x14ac:dyDescent="0.25">
      <c r="A85" s="113" t="s">
        <v>79</v>
      </c>
      <c r="B85"/>
      <c r="C85"/>
      <c r="D85"/>
      <c r="E85"/>
      <c r="F85"/>
      <c r="G85"/>
      <c r="H85"/>
      <c r="I85"/>
      <c r="J85"/>
      <c r="K85"/>
      <c r="L85" s="96"/>
      <c r="M85" s="110"/>
      <c r="Y85" s="3"/>
    </row>
    <row r="86" spans="1:25" s="1" customFormat="1" ht="15.75" customHeight="1" x14ac:dyDescent="0.2">
      <c r="A86" s="174" t="s">
        <v>80</v>
      </c>
      <c r="B86" s="129"/>
      <c r="C86" s="129"/>
      <c r="D86" s="129"/>
      <c r="E86" s="129"/>
      <c r="F86" s="129"/>
      <c r="G86" s="129"/>
      <c r="H86" s="129"/>
      <c r="I86" s="129"/>
      <c r="J86" s="129"/>
      <c r="K86" s="129"/>
      <c r="L86" s="96"/>
      <c r="M86" s="110"/>
      <c r="Y86" s="3"/>
    </row>
    <row r="87" spans="1:25" s="1" customFormat="1" ht="15.75" customHeight="1" x14ac:dyDescent="0.2">
      <c r="A87" s="174" t="s">
        <v>81</v>
      </c>
      <c r="B87" s="174"/>
      <c r="C87" s="174"/>
      <c r="D87" s="174"/>
      <c r="E87" s="174"/>
      <c r="F87" s="174"/>
      <c r="G87" s="174"/>
      <c r="H87" s="174"/>
      <c r="I87" s="174"/>
      <c r="J87" s="174"/>
      <c r="K87" s="129"/>
      <c r="L87" s="96"/>
      <c r="M87" s="110"/>
      <c r="Y87" s="3"/>
    </row>
    <row r="88" spans="1:25" s="1" customFormat="1" ht="14.25" x14ac:dyDescent="0.2">
      <c r="A88" s="4"/>
      <c r="B88" s="4"/>
      <c r="C88" s="4"/>
      <c r="D88" s="4"/>
      <c r="E88" s="4"/>
      <c r="F88" s="4"/>
      <c r="G88" s="4"/>
      <c r="H88" s="4"/>
      <c r="I88" s="4"/>
      <c r="J88" s="4"/>
      <c r="K88" s="19"/>
      <c r="M88" s="2"/>
      <c r="Y88" s="3"/>
    </row>
  </sheetData>
  <sheetProtection algorithmName="SHA-512" hashValue="3QOdTV9pOHTduEMIB0WD5CyO3hP/sM9fT0WeQ0U65gfVPiY9Pu/7Mjx0yWaCGqbd45bIo7YLqC4HSV5y7OYKBg==" saltValue="piQwRNy8O7u3FrimN/GO3A==" spinCount="100000" sheet="1" objects="1" scenarios="1" selectLockedCells="1"/>
  <mergeCells count="75">
    <mergeCell ref="F78:H78"/>
    <mergeCell ref="I78:J78"/>
    <mergeCell ref="L68:M68"/>
    <mergeCell ref="L69:M72"/>
    <mergeCell ref="A71:B71"/>
    <mergeCell ref="C71:E71"/>
    <mergeCell ref="F71:H71"/>
    <mergeCell ref="I71:J71"/>
    <mergeCell ref="A72:B72"/>
    <mergeCell ref="C72:E72"/>
    <mergeCell ref="F72:H72"/>
    <mergeCell ref="I72:J72"/>
    <mergeCell ref="A23:C23"/>
    <mergeCell ref="A29:C29"/>
    <mergeCell ref="G43:H43"/>
    <mergeCell ref="A47:C47"/>
    <mergeCell ref="A30:C30"/>
    <mergeCell ref="A24:C24"/>
    <mergeCell ref="A25:C25"/>
    <mergeCell ref="A26:C26"/>
    <mergeCell ref="A27:C27"/>
    <mergeCell ref="A28:C28"/>
    <mergeCell ref="A31:C31"/>
    <mergeCell ref="A32:C32"/>
    <mergeCell ref="A33:C33"/>
    <mergeCell ref="A34:C34"/>
    <mergeCell ref="D32:M32"/>
    <mergeCell ref="A35:B35"/>
    <mergeCell ref="A2:M2"/>
    <mergeCell ref="A4:B4"/>
    <mergeCell ref="C4:F4"/>
    <mergeCell ref="A5:B5"/>
    <mergeCell ref="C5:F5"/>
    <mergeCell ref="A6:B6"/>
    <mergeCell ref="A9:M14"/>
    <mergeCell ref="K20:M20"/>
    <mergeCell ref="A21:C22"/>
    <mergeCell ref="D21:F22"/>
    <mergeCell ref="G21:G22"/>
    <mergeCell ref="H21:H22"/>
    <mergeCell ref="I21:I22"/>
    <mergeCell ref="J21:J22"/>
    <mergeCell ref="K21:K22"/>
    <mergeCell ref="L21:L22"/>
    <mergeCell ref="M21:M22"/>
    <mergeCell ref="A37:H38"/>
    <mergeCell ref="I37:J37"/>
    <mergeCell ref="A67:B67"/>
    <mergeCell ref="C67:E67"/>
    <mergeCell ref="F67:H67"/>
    <mergeCell ref="I67:J67"/>
    <mergeCell ref="A51:M55"/>
    <mergeCell ref="A66:B66"/>
    <mergeCell ref="C66:E66"/>
    <mergeCell ref="F66:H66"/>
    <mergeCell ref="I66:J66"/>
    <mergeCell ref="K46:M49"/>
    <mergeCell ref="K40:M40"/>
    <mergeCell ref="A43:A44"/>
    <mergeCell ref="A83:B83"/>
    <mergeCell ref="C83:E83"/>
    <mergeCell ref="F83:H83"/>
    <mergeCell ref="L76:M79"/>
    <mergeCell ref="L75:M75"/>
    <mergeCell ref="J83:L83"/>
    <mergeCell ref="A77:B77"/>
    <mergeCell ref="C77:E77"/>
    <mergeCell ref="F77:H77"/>
    <mergeCell ref="I77:J77"/>
    <mergeCell ref="J80:L82"/>
    <mergeCell ref="A82:B82"/>
    <mergeCell ref="C82:E82"/>
    <mergeCell ref="F82:H82"/>
    <mergeCell ref="A78:B78"/>
    <mergeCell ref="C78:E78"/>
  </mergeCells>
  <dataValidations disablePrompts="1" count="1">
    <dataValidation type="list" allowBlank="1" showInputMessage="1" showErrorMessage="1" sqref="K7" xr:uid="{48125EFB-5AEB-44D2-917B-12DF3F83A743}">
      <formula1>$M$5:$M$7</formula1>
    </dataValidation>
  </dataValidations>
  <hyperlinks>
    <hyperlink ref="J83" r:id="rId1" xr:uid="{58707B78-6674-447C-B0D5-F9E4BC8E8A69}"/>
    <hyperlink ref="K42" r:id="rId2" xr:uid="{8A598254-897D-4BDF-AA2F-9A4F0F8FB807}"/>
    <hyperlink ref="K44" r:id="rId3" xr:uid="{12062A4C-4508-40C7-B664-447EE3A517B9}"/>
  </hyperlinks>
  <pageMargins left="0.51181102362204722" right="0.31496062992125984" top="0.35433070866141736" bottom="0.35433070866141736" header="0.31496062992125984" footer="0.31496062992125984"/>
  <pageSetup scale="54" orientation="portrait" r:id="rId4"/>
  <headerFooter>
    <oddHeader>&amp;L&amp;"Arial,Bold"&amp;12Annex A - NPP Hospitality Policy</oddHeader>
    <oddFooter>&amp;C&amp;P/&amp;N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9461" r:id="rId7" name="Check Box 5">
              <controlPr defaultSize="0" autoFill="0" autoLine="0" autoPict="0">
                <anchor moveWithCells="1">
                  <from>
                    <xdr:col>5</xdr:col>
                    <xdr:colOff>76200</xdr:colOff>
                    <xdr:row>5</xdr:row>
                    <xdr:rowOff>133350</xdr:rowOff>
                  </from>
                  <to>
                    <xdr:col>5</xdr:col>
                    <xdr:colOff>381000</xdr:colOff>
                    <xdr:row>7</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730E-3E38-4ECE-8C9B-5D522E4465AC}">
  <sheetPr>
    <pageSetUpPr fitToPage="1"/>
  </sheetPr>
  <dimension ref="A1:Z88"/>
  <sheetViews>
    <sheetView zoomScale="85" zoomScaleNormal="85" workbookViewId="0"/>
  </sheetViews>
  <sheetFormatPr defaultRowHeight="12.75" x14ac:dyDescent="0.2"/>
  <cols>
    <col min="1" max="1" width="12.5703125" style="5" customWidth="1"/>
    <col min="2" max="2" width="12.140625" style="5" customWidth="1"/>
    <col min="3" max="3" width="11.42578125" style="5" customWidth="1"/>
    <col min="4" max="4" width="15" style="5" customWidth="1"/>
    <col min="5" max="5" width="10.7109375" style="5" customWidth="1"/>
    <col min="6" max="6" width="10" style="5" customWidth="1"/>
    <col min="7" max="7" width="10.42578125" style="5" customWidth="1"/>
    <col min="8" max="8" width="12.7109375" style="5" customWidth="1"/>
    <col min="9" max="9" width="11.42578125" style="5" customWidth="1"/>
    <col min="10" max="10" width="12.7109375" style="5" customWidth="1"/>
    <col min="11" max="11" width="14.7109375" style="5" customWidth="1"/>
    <col min="12" max="13" width="13.5703125" style="5" customWidth="1"/>
    <col min="14" max="16384" width="9.140625" style="5"/>
  </cols>
  <sheetData>
    <row r="1" spans="1:26" s="1" customFormat="1" ht="14.25" x14ac:dyDescent="0.2">
      <c r="A1" s="5"/>
      <c r="B1" s="5"/>
      <c r="C1" s="5"/>
      <c r="D1" s="5"/>
      <c r="E1" s="5"/>
      <c r="M1" s="2"/>
      <c r="Y1" s="3"/>
    </row>
    <row r="2" spans="1:26" s="1" customFormat="1" ht="18" x14ac:dyDescent="0.25">
      <c r="A2" s="423" t="s">
        <v>0</v>
      </c>
      <c r="B2" s="423"/>
      <c r="C2" s="423"/>
      <c r="D2" s="423"/>
      <c r="E2" s="423"/>
      <c r="F2" s="423"/>
      <c r="G2" s="423"/>
      <c r="H2" s="423"/>
      <c r="I2" s="423"/>
      <c r="J2" s="423"/>
      <c r="K2" s="423"/>
      <c r="L2" s="423"/>
      <c r="M2" s="423"/>
      <c r="N2" s="2"/>
      <c r="Z2" s="3"/>
    </row>
    <row r="3" spans="1:26" s="1" customFormat="1" ht="18.75" thickBot="1" x14ac:dyDescent="0.3">
      <c r="A3"/>
      <c r="B3"/>
      <c r="C3" s="95"/>
      <c r="D3" s="95"/>
      <c r="E3" s="95"/>
      <c r="F3" s="95"/>
      <c r="G3" s="95"/>
      <c r="H3" s="95"/>
      <c r="I3" s="95"/>
      <c r="J3" s="95"/>
      <c r="K3" s="95"/>
      <c r="L3" s="96"/>
      <c r="M3" s="97" t="s">
        <v>1</v>
      </c>
      <c r="Y3" s="3"/>
    </row>
    <row r="4" spans="1:26" s="1" customFormat="1" ht="16.5" thickBot="1" x14ac:dyDescent="0.3">
      <c r="A4" s="382" t="s">
        <v>2</v>
      </c>
      <c r="B4" s="383"/>
      <c r="C4" s="384" t="s">
        <v>98</v>
      </c>
      <c r="D4" s="385"/>
      <c r="E4" s="385"/>
      <c r="F4" s="386"/>
      <c r="G4" s="98"/>
      <c r="H4" s="98"/>
      <c r="I4" s="99" t="s">
        <v>3</v>
      </c>
      <c r="J4" s="100" t="s">
        <v>99</v>
      </c>
      <c r="K4" s="99" t="s">
        <v>4</v>
      </c>
      <c r="L4" s="100" t="s">
        <v>94</v>
      </c>
      <c r="M4" s="101">
        <v>1</v>
      </c>
      <c r="Y4" s="3"/>
    </row>
    <row r="5" spans="1:26" s="1" customFormat="1" ht="16.5" thickBot="1" x14ac:dyDescent="0.3">
      <c r="A5" s="382" t="s">
        <v>5</v>
      </c>
      <c r="B5" s="383"/>
      <c r="C5" s="379" t="s">
        <v>100</v>
      </c>
      <c r="D5" s="380"/>
      <c r="E5" s="380"/>
      <c r="F5" s="381"/>
      <c r="G5" s="96"/>
      <c r="H5" s="96"/>
      <c r="I5" s="99" t="s">
        <v>3</v>
      </c>
      <c r="J5" s="100"/>
      <c r="K5" s="99" t="s">
        <v>4</v>
      </c>
      <c r="L5" s="100"/>
      <c r="M5" s="101">
        <v>0</v>
      </c>
      <c r="Y5" s="3"/>
    </row>
    <row r="6" spans="1:26" s="1" customFormat="1" ht="18.75" customHeight="1" thickBot="1" x14ac:dyDescent="0.3">
      <c r="A6" s="382"/>
      <c r="B6" s="382"/>
      <c r="C6" s="102"/>
      <c r="D6" s="102"/>
      <c r="E6" s="96"/>
      <c r="F6" s="96"/>
      <c r="G6" s="96"/>
      <c r="H6" s="96"/>
      <c r="I6" s="99" t="s">
        <v>3</v>
      </c>
      <c r="J6" s="100"/>
      <c r="K6" s="99" t="s">
        <v>4</v>
      </c>
      <c r="L6" s="100"/>
      <c r="M6" s="101">
        <v>0</v>
      </c>
      <c r="T6" s="3"/>
    </row>
    <row r="7" spans="1:26" s="1" customFormat="1" ht="16.5" thickBot="1" x14ac:dyDescent="0.3">
      <c r="A7" s="103"/>
      <c r="B7" s="104" t="s">
        <v>87</v>
      </c>
      <c r="C7" s="105"/>
      <c r="D7" s="105"/>
      <c r="E7" s="105"/>
      <c r="F7" s="106"/>
      <c r="G7" s="96"/>
      <c r="H7" s="96"/>
      <c r="I7" s="98"/>
      <c r="J7" s="98"/>
      <c r="K7" s="107"/>
      <c r="L7" s="96"/>
      <c r="M7" s="108"/>
      <c r="Y7" s="3"/>
    </row>
    <row r="8" spans="1:26" s="1" customFormat="1" ht="15.75" x14ac:dyDescent="0.25">
      <c r="A8" s="109" t="s">
        <v>7</v>
      </c>
      <c r="B8"/>
      <c r="C8"/>
      <c r="D8"/>
      <c r="E8"/>
      <c r="F8"/>
      <c r="G8"/>
      <c r="H8"/>
      <c r="I8"/>
      <c r="J8"/>
      <c r="K8"/>
      <c r="L8" s="96"/>
      <c r="M8" s="110"/>
      <c r="Y8" s="3"/>
    </row>
    <row r="9" spans="1:26" s="1" customFormat="1" ht="14.25" x14ac:dyDescent="0.2">
      <c r="A9" s="387" t="s">
        <v>101</v>
      </c>
      <c r="B9" s="388"/>
      <c r="C9" s="388"/>
      <c r="D9" s="388"/>
      <c r="E9" s="388"/>
      <c r="F9" s="388"/>
      <c r="G9" s="388"/>
      <c r="H9" s="388"/>
      <c r="I9" s="388"/>
      <c r="J9" s="388"/>
      <c r="K9" s="388"/>
      <c r="L9" s="388"/>
      <c r="M9" s="389"/>
      <c r="Y9" s="3"/>
    </row>
    <row r="10" spans="1:26" s="1" customFormat="1" ht="14.25" x14ac:dyDescent="0.2">
      <c r="A10" s="390"/>
      <c r="B10" s="391"/>
      <c r="C10" s="391"/>
      <c r="D10" s="391"/>
      <c r="E10" s="391"/>
      <c r="F10" s="391"/>
      <c r="G10" s="391"/>
      <c r="H10" s="391"/>
      <c r="I10" s="391"/>
      <c r="J10" s="391"/>
      <c r="K10" s="391"/>
      <c r="L10" s="391"/>
      <c r="M10" s="392"/>
      <c r="Y10" s="3"/>
    </row>
    <row r="11" spans="1:26" s="1" customFormat="1" ht="14.25" x14ac:dyDescent="0.2">
      <c r="A11" s="390"/>
      <c r="B11" s="391"/>
      <c r="C11" s="391"/>
      <c r="D11" s="391"/>
      <c r="E11" s="391"/>
      <c r="F11" s="391"/>
      <c r="G11" s="391"/>
      <c r="H11" s="391"/>
      <c r="I11" s="391"/>
      <c r="J11" s="391"/>
      <c r="K11" s="391"/>
      <c r="L11" s="391"/>
      <c r="M11" s="392"/>
      <c r="Y11" s="3"/>
    </row>
    <row r="12" spans="1:26" s="1" customFormat="1" ht="15" customHeight="1" x14ac:dyDescent="0.2">
      <c r="A12" s="390"/>
      <c r="B12" s="391"/>
      <c r="C12" s="391"/>
      <c r="D12" s="391"/>
      <c r="E12" s="391"/>
      <c r="F12" s="391"/>
      <c r="G12" s="391"/>
      <c r="H12" s="391"/>
      <c r="I12" s="391"/>
      <c r="J12" s="391"/>
      <c r="K12" s="391"/>
      <c r="L12" s="391"/>
      <c r="M12" s="392"/>
      <c r="Y12" s="3"/>
    </row>
    <row r="13" spans="1:26" s="1" customFormat="1" ht="15" customHeight="1" x14ac:dyDescent="0.2">
      <c r="A13" s="390"/>
      <c r="B13" s="391"/>
      <c r="C13" s="391"/>
      <c r="D13" s="391"/>
      <c r="E13" s="391"/>
      <c r="F13" s="391"/>
      <c r="G13" s="391"/>
      <c r="H13" s="391"/>
      <c r="I13" s="391"/>
      <c r="J13" s="391"/>
      <c r="K13" s="391"/>
      <c r="L13" s="391"/>
      <c r="M13" s="392"/>
      <c r="Y13" s="3"/>
    </row>
    <row r="14" spans="1:26" s="1" customFormat="1" ht="15" customHeight="1" x14ac:dyDescent="0.2">
      <c r="A14" s="393"/>
      <c r="B14" s="394"/>
      <c r="C14" s="394"/>
      <c r="D14" s="394"/>
      <c r="E14" s="394"/>
      <c r="F14" s="394"/>
      <c r="G14" s="394"/>
      <c r="H14" s="394"/>
      <c r="I14" s="394"/>
      <c r="J14" s="394"/>
      <c r="K14" s="394"/>
      <c r="L14" s="394"/>
      <c r="M14" s="395"/>
      <c r="Y14" s="3"/>
    </row>
    <row r="15" spans="1:26" s="1" customFormat="1" ht="14.25" x14ac:dyDescent="0.2">
      <c r="A15" s="111"/>
      <c r="B15" s="111"/>
      <c r="C15" s="111"/>
      <c r="D15" s="111"/>
      <c r="E15" s="111"/>
      <c r="F15" s="111"/>
      <c r="G15" s="111"/>
      <c r="H15" s="111"/>
      <c r="I15" s="111"/>
      <c r="J15" s="111"/>
      <c r="K15" s="111"/>
      <c r="L15" s="96"/>
      <c r="M15" s="110"/>
      <c r="Y15" s="3"/>
    </row>
    <row r="16" spans="1:26" s="1" customFormat="1" ht="15" x14ac:dyDescent="0.25">
      <c r="A16" s="112" t="s">
        <v>8</v>
      </c>
      <c r="B16" s="112"/>
      <c r="C16" s="112"/>
      <c r="D16" s="96"/>
      <c r="E16" s="96"/>
      <c r="F16" s="96"/>
      <c r="G16" s="96"/>
      <c r="H16" s="96"/>
      <c r="I16" s="96"/>
      <c r="J16" s="96"/>
      <c r="K16" s="96"/>
      <c r="L16" s="96"/>
      <c r="M16" s="110"/>
      <c r="Y16" s="3"/>
    </row>
    <row r="17" spans="1:25" s="15" customFormat="1" ht="15" x14ac:dyDescent="0.25">
      <c r="A17" s="113" t="s">
        <v>9</v>
      </c>
      <c r="B17" s="114"/>
      <c r="C17" s="114"/>
      <c r="D17" s="114"/>
      <c r="E17" s="114"/>
      <c r="F17" s="114"/>
      <c r="G17" s="114"/>
      <c r="H17" s="114"/>
      <c r="I17" s="114"/>
      <c r="J17" s="114"/>
      <c r="K17" s="114"/>
      <c r="L17" s="114"/>
      <c r="M17" s="114"/>
    </row>
    <row r="18" spans="1:25" s="15" customFormat="1" x14ac:dyDescent="0.2">
      <c r="A18" s="114"/>
      <c r="B18" s="114"/>
      <c r="C18" s="114"/>
      <c r="D18" s="114"/>
      <c r="E18" s="114"/>
      <c r="F18" s="114"/>
      <c r="G18" s="114"/>
      <c r="H18" s="114"/>
      <c r="I18" s="114"/>
      <c r="J18" s="114"/>
      <c r="K18" s="114"/>
      <c r="L18" s="114"/>
      <c r="M18" s="114"/>
    </row>
    <row r="19" spans="1:25" s="1" customFormat="1" ht="15.75" x14ac:dyDescent="0.25">
      <c r="A19" s="109" t="s">
        <v>10</v>
      </c>
      <c r="B19" s="115"/>
      <c r="C19" s="115"/>
      <c r="D19" s="115"/>
      <c r="E19" s="115"/>
      <c r="F19" s="115"/>
      <c r="G19" s="115"/>
      <c r="H19" s="115"/>
      <c r="I19" s="115"/>
      <c r="J19" s="115"/>
      <c r="K19" s="115"/>
      <c r="L19" s="96"/>
      <c r="M19" s="110"/>
      <c r="Y19" s="3"/>
    </row>
    <row r="20" spans="1:25" s="1" customFormat="1" ht="15" x14ac:dyDescent="0.25">
      <c r="A20" s="112"/>
      <c r="B20" s="112"/>
      <c r="C20" s="112"/>
      <c r="D20" s="96"/>
      <c r="E20" s="96"/>
      <c r="F20" s="96"/>
      <c r="G20" s="96"/>
      <c r="H20" s="96"/>
      <c r="I20" s="96"/>
      <c r="J20" s="96"/>
      <c r="K20" s="399" t="s">
        <v>11</v>
      </c>
      <c r="L20" s="399"/>
      <c r="M20" s="399"/>
      <c r="Y20" s="3"/>
    </row>
    <row r="21" spans="1:25" s="1" customFormat="1" ht="60" customHeight="1" x14ac:dyDescent="0.2">
      <c r="A21" s="400" t="s">
        <v>12</v>
      </c>
      <c r="B21" s="400"/>
      <c r="C21" s="400"/>
      <c r="D21" s="401" t="s">
        <v>13</v>
      </c>
      <c r="E21" s="402"/>
      <c r="F21" s="403"/>
      <c r="G21" s="407" t="s">
        <v>14</v>
      </c>
      <c r="H21" s="407" t="s">
        <v>15</v>
      </c>
      <c r="I21" s="407" t="s">
        <v>16</v>
      </c>
      <c r="J21" s="407" t="s">
        <v>17</v>
      </c>
      <c r="K21" s="409" t="s">
        <v>18</v>
      </c>
      <c r="L21" s="407" t="s">
        <v>19</v>
      </c>
      <c r="M21" s="411" t="s">
        <v>20</v>
      </c>
      <c r="Y21" s="3"/>
    </row>
    <row r="22" spans="1:25" s="1" customFormat="1" ht="15" customHeight="1" x14ac:dyDescent="0.2">
      <c r="A22" s="400"/>
      <c r="B22" s="400"/>
      <c r="C22" s="400"/>
      <c r="D22" s="404"/>
      <c r="E22" s="405"/>
      <c r="F22" s="406"/>
      <c r="G22" s="408"/>
      <c r="H22" s="408"/>
      <c r="I22" s="408"/>
      <c r="J22" s="408"/>
      <c r="K22" s="410"/>
      <c r="L22" s="408"/>
      <c r="M22" s="412"/>
      <c r="Y22" s="3"/>
    </row>
    <row r="23" spans="1:25" s="1" customFormat="1" ht="15.75" thickBot="1" x14ac:dyDescent="0.3">
      <c r="A23" s="396" t="s">
        <v>21</v>
      </c>
      <c r="B23" s="397"/>
      <c r="C23" s="398"/>
      <c r="D23" s="116" t="s">
        <v>22</v>
      </c>
      <c r="E23" s="117" t="s">
        <v>23</v>
      </c>
      <c r="F23" s="118" t="s">
        <v>24</v>
      </c>
      <c r="G23" s="119"/>
      <c r="H23" s="117" t="s">
        <v>25</v>
      </c>
      <c r="I23" s="120" t="s">
        <v>26</v>
      </c>
      <c r="J23" s="120" t="s">
        <v>27</v>
      </c>
      <c r="K23" s="120" t="s">
        <v>28</v>
      </c>
      <c r="L23" s="121" t="s">
        <v>29</v>
      </c>
      <c r="M23" s="120" t="s">
        <v>30</v>
      </c>
      <c r="Y23" s="3"/>
    </row>
    <row r="24" spans="1:25" s="1" customFormat="1" ht="15" x14ac:dyDescent="0.2">
      <c r="A24" s="357" t="s">
        <v>97</v>
      </c>
      <c r="B24" s="358"/>
      <c r="C24" s="359"/>
      <c r="D24" s="122">
        <v>21</v>
      </c>
      <c r="E24" s="122">
        <v>4</v>
      </c>
      <c r="F24" s="122"/>
      <c r="G24" s="122">
        <v>1</v>
      </c>
      <c r="H24" s="35">
        <f>SUM(D24:G24)</f>
        <v>26</v>
      </c>
      <c r="I24" s="193">
        <f>B43</f>
        <v>23.85</v>
      </c>
      <c r="J24" s="205">
        <v>3</v>
      </c>
      <c r="K24" s="178">
        <f>H24*I24*J24</f>
        <v>1860.3000000000002</v>
      </c>
      <c r="L24" s="194">
        <v>2485</v>
      </c>
      <c r="M24" s="178">
        <f>K24-L24</f>
        <v>-624.69999999999982</v>
      </c>
      <c r="Y24" s="3"/>
    </row>
    <row r="25" spans="1:25" s="1" customFormat="1" ht="15" x14ac:dyDescent="0.2">
      <c r="A25" s="351" t="s">
        <v>32</v>
      </c>
      <c r="B25" s="352"/>
      <c r="C25" s="353"/>
      <c r="D25" s="123">
        <v>21</v>
      </c>
      <c r="E25" s="123">
        <v>4</v>
      </c>
      <c r="F25" s="123"/>
      <c r="G25" s="123"/>
      <c r="H25" s="32">
        <f t="shared" ref="H25:H30" si="0">SUM(D25:G25)</f>
        <v>25</v>
      </c>
      <c r="I25" s="178">
        <f>I43</f>
        <v>11.93</v>
      </c>
      <c r="J25" s="206">
        <v>6</v>
      </c>
      <c r="K25" s="178">
        <f t="shared" ref="K25:K34" si="1">H25*I25*J25</f>
        <v>1789.5</v>
      </c>
      <c r="L25" s="194">
        <v>750</v>
      </c>
      <c r="M25" s="178">
        <f>K25-L25</f>
        <v>1039.5</v>
      </c>
      <c r="Y25" s="3"/>
    </row>
    <row r="26" spans="1:25" s="1" customFormat="1" ht="15" x14ac:dyDescent="0.2">
      <c r="A26" s="351" t="s">
        <v>33</v>
      </c>
      <c r="B26" s="352"/>
      <c r="C26" s="353"/>
      <c r="D26" s="123">
        <v>21</v>
      </c>
      <c r="E26" s="123">
        <v>4</v>
      </c>
      <c r="F26" s="123"/>
      <c r="G26" s="123"/>
      <c r="H26" s="32">
        <f t="shared" si="0"/>
        <v>25</v>
      </c>
      <c r="I26" s="178">
        <f>D43</f>
        <v>41.6</v>
      </c>
      <c r="J26" s="206">
        <v>3</v>
      </c>
      <c r="K26" s="178">
        <f t="shared" si="1"/>
        <v>3120</v>
      </c>
      <c r="L26" s="194">
        <v>3308</v>
      </c>
      <c r="M26" s="178">
        <f>K26-L26</f>
        <v>-188</v>
      </c>
      <c r="Y26" s="3"/>
    </row>
    <row r="27" spans="1:25" s="1" customFormat="1" ht="15" x14ac:dyDescent="0.2">
      <c r="A27" s="351" t="s">
        <v>34</v>
      </c>
      <c r="B27" s="352"/>
      <c r="C27" s="353"/>
      <c r="D27" s="123"/>
      <c r="E27" s="123"/>
      <c r="F27" s="123"/>
      <c r="G27" s="123"/>
      <c r="H27" s="32">
        <f t="shared" si="0"/>
        <v>0</v>
      </c>
      <c r="I27" s="178">
        <f>F43</f>
        <v>55.15</v>
      </c>
      <c r="J27" s="206"/>
      <c r="K27" s="178">
        <f t="shared" si="1"/>
        <v>0</v>
      </c>
      <c r="L27" s="194">
        <v>0</v>
      </c>
      <c r="M27" s="178">
        <f>K27-L27</f>
        <v>0</v>
      </c>
      <c r="Y27" s="3"/>
    </row>
    <row r="28" spans="1:25" s="1" customFormat="1" ht="15" x14ac:dyDescent="0.2">
      <c r="A28" s="351" t="s">
        <v>35</v>
      </c>
      <c r="B28" s="352"/>
      <c r="C28" s="353"/>
      <c r="D28" s="123"/>
      <c r="E28" s="123"/>
      <c r="F28" s="123"/>
      <c r="G28" s="123"/>
      <c r="H28" s="32">
        <f t="shared" si="0"/>
        <v>0</v>
      </c>
      <c r="I28" s="178"/>
      <c r="J28" s="206"/>
      <c r="K28" s="178">
        <f t="shared" si="1"/>
        <v>0</v>
      </c>
      <c r="L28" s="194">
        <v>0</v>
      </c>
      <c r="M28" s="178">
        <f t="shared" ref="M28:M30" si="2">K28-L28</f>
        <v>0</v>
      </c>
      <c r="Y28" s="3"/>
    </row>
    <row r="29" spans="1:25" s="1" customFormat="1" ht="15" x14ac:dyDescent="0.2">
      <c r="A29" s="351" t="s">
        <v>36</v>
      </c>
      <c r="B29" s="352"/>
      <c r="C29" s="353"/>
      <c r="D29" s="123"/>
      <c r="E29" s="123"/>
      <c r="F29" s="123"/>
      <c r="G29" s="123"/>
      <c r="H29" s="32">
        <f t="shared" si="0"/>
        <v>0</v>
      </c>
      <c r="I29" s="178"/>
      <c r="J29" s="206"/>
      <c r="K29" s="178">
        <f t="shared" si="1"/>
        <v>0</v>
      </c>
      <c r="L29" s="194">
        <v>0</v>
      </c>
      <c r="M29" s="178">
        <f t="shared" si="2"/>
        <v>0</v>
      </c>
      <c r="Y29" s="3"/>
    </row>
    <row r="30" spans="1:25" s="1" customFormat="1" ht="15" x14ac:dyDescent="0.2">
      <c r="A30" s="351" t="s">
        <v>36</v>
      </c>
      <c r="B30" s="352"/>
      <c r="C30" s="353"/>
      <c r="D30" s="123"/>
      <c r="E30" s="123"/>
      <c r="F30" s="123"/>
      <c r="G30" s="123"/>
      <c r="H30" s="32">
        <f t="shared" si="0"/>
        <v>0</v>
      </c>
      <c r="I30" s="178"/>
      <c r="J30" s="206"/>
      <c r="K30" s="178">
        <f t="shared" si="1"/>
        <v>0</v>
      </c>
      <c r="L30" s="194">
        <v>0</v>
      </c>
      <c r="M30" s="178">
        <f t="shared" si="2"/>
        <v>0</v>
      </c>
      <c r="Y30" s="3"/>
    </row>
    <row r="31" spans="1:25" s="1" customFormat="1" ht="15" x14ac:dyDescent="0.2">
      <c r="A31" s="351" t="s">
        <v>37</v>
      </c>
      <c r="B31" s="352"/>
      <c r="C31" s="353"/>
      <c r="D31" s="124"/>
      <c r="E31" s="125"/>
      <c r="F31" s="125"/>
      <c r="G31" s="125"/>
      <c r="H31" s="59"/>
      <c r="I31" s="195"/>
      <c r="J31" s="196"/>
      <c r="K31" s="178">
        <f>SUM(K24:K30)</f>
        <v>6769.8</v>
      </c>
      <c r="L31" s="180">
        <f>SUM(L24:L30)</f>
        <v>6543</v>
      </c>
      <c r="M31" s="178">
        <f t="shared" ref="M31" si="3">SUM(M24:M30)</f>
        <v>226.80000000000018</v>
      </c>
      <c r="Y31" s="3"/>
    </row>
    <row r="32" spans="1:25" s="1" customFormat="1" ht="15" customHeight="1" x14ac:dyDescent="0.2">
      <c r="A32" s="424" t="s">
        <v>38</v>
      </c>
      <c r="B32" s="425"/>
      <c r="C32" s="426"/>
      <c r="D32" s="361"/>
      <c r="E32" s="362"/>
      <c r="F32" s="362"/>
      <c r="G32" s="362"/>
      <c r="H32" s="362"/>
      <c r="I32" s="362"/>
      <c r="J32" s="362"/>
      <c r="K32" s="362"/>
      <c r="L32" s="362"/>
      <c r="M32" s="363"/>
      <c r="Y32" s="3"/>
    </row>
    <row r="33" spans="1:26" s="1" customFormat="1" ht="15" x14ac:dyDescent="0.2">
      <c r="A33" s="351" t="s">
        <v>39</v>
      </c>
      <c r="B33" s="352"/>
      <c r="C33" s="353"/>
      <c r="D33" s="126"/>
      <c r="E33" s="126"/>
      <c r="F33" s="126"/>
      <c r="G33" s="126"/>
      <c r="H33" s="32"/>
      <c r="I33" s="33"/>
      <c r="J33" s="127"/>
      <c r="K33" s="178">
        <f t="shared" si="1"/>
        <v>0</v>
      </c>
      <c r="L33" s="194">
        <v>0</v>
      </c>
      <c r="M33" s="178" t="s">
        <v>40</v>
      </c>
      <c r="Y33" s="3"/>
    </row>
    <row r="34" spans="1:26" s="1" customFormat="1" ht="15" customHeight="1" x14ac:dyDescent="0.2">
      <c r="A34" s="351" t="s">
        <v>41</v>
      </c>
      <c r="B34" s="352"/>
      <c r="C34" s="353"/>
      <c r="D34" s="56"/>
      <c r="E34" s="56"/>
      <c r="F34" s="56"/>
      <c r="G34" s="56"/>
      <c r="H34" s="32"/>
      <c r="I34" s="33"/>
      <c r="J34" s="33"/>
      <c r="K34" s="178">
        <f t="shared" si="1"/>
        <v>0</v>
      </c>
      <c r="L34" s="194">
        <v>0</v>
      </c>
      <c r="M34" s="178" t="s">
        <v>40</v>
      </c>
      <c r="Y34" s="3"/>
    </row>
    <row r="35" spans="1:26" s="1" customFormat="1" ht="15" x14ac:dyDescent="0.2">
      <c r="A35" s="364" t="s">
        <v>42</v>
      </c>
      <c r="B35" s="365"/>
      <c r="C35" s="128">
        <v>0</v>
      </c>
      <c r="D35" s="56"/>
      <c r="E35" s="56"/>
      <c r="F35" s="56"/>
      <c r="G35" s="56"/>
      <c r="H35" s="55"/>
      <c r="I35" s="33"/>
      <c r="J35" s="33"/>
      <c r="K35" s="178"/>
      <c r="L35" s="194">
        <f>IF(C35&gt;0,C35*SUM(L31:L34),0)</f>
        <v>0</v>
      </c>
      <c r="M35" s="178" t="s">
        <v>40</v>
      </c>
      <c r="Y35" s="3"/>
    </row>
    <row r="36" spans="1:26" s="1" customFormat="1" ht="14.25" customHeight="1" x14ac:dyDescent="0.25">
      <c r="A36" s="129"/>
      <c r="B36" s="129"/>
      <c r="C36" s="129"/>
      <c r="D36" s="130"/>
      <c r="E36" s="130"/>
      <c r="F36" s="130"/>
      <c r="G36" s="130"/>
      <c r="H36" s="130"/>
      <c r="I36" s="96"/>
      <c r="J36" s="113"/>
      <c r="K36" s="181">
        <f>SUM(K31:K35)</f>
        <v>6769.8</v>
      </c>
      <c r="L36" s="181">
        <f>SUM(L31:L35)</f>
        <v>6543</v>
      </c>
      <c r="M36" s="181">
        <f>SUM(M31:M35)</f>
        <v>226.80000000000018</v>
      </c>
      <c r="Y36" s="3"/>
    </row>
    <row r="37" spans="1:26" s="1" customFormat="1" ht="14.25" customHeight="1" x14ac:dyDescent="0.25">
      <c r="A37" s="354" t="s">
        <v>43</v>
      </c>
      <c r="B37" s="354"/>
      <c r="C37" s="354"/>
      <c r="D37" s="354"/>
      <c r="E37" s="354"/>
      <c r="F37" s="354"/>
      <c r="G37" s="354"/>
      <c r="H37" s="354"/>
      <c r="I37" s="360" t="s">
        <v>44</v>
      </c>
      <c r="J37" s="360"/>
      <c r="K37" s="131">
        <v>2.1</v>
      </c>
      <c r="L37" s="86">
        <f>K37</f>
        <v>2.1</v>
      </c>
      <c r="M37" s="86">
        <f>K37</f>
        <v>2.1</v>
      </c>
      <c r="Y37" s="3"/>
    </row>
    <row r="38" spans="1:26" s="1" customFormat="1" ht="15" x14ac:dyDescent="0.25">
      <c r="A38" s="354"/>
      <c r="B38" s="354"/>
      <c r="C38" s="354"/>
      <c r="D38" s="354"/>
      <c r="E38" s="354"/>
      <c r="F38" s="354"/>
      <c r="G38" s="354"/>
      <c r="H38" s="354"/>
      <c r="I38" s="130"/>
      <c r="J38" s="113"/>
      <c r="K38" s="182">
        <f>IF(K37&gt;0,K36*K37,K36)</f>
        <v>14216.580000000002</v>
      </c>
      <c r="L38" s="182">
        <f t="shared" ref="L38:M38" si="4">IF(L37&gt;0,L36*L37,L36)</f>
        <v>13740.300000000001</v>
      </c>
      <c r="M38" s="183">
        <f t="shared" si="4"/>
        <v>476.28000000000043</v>
      </c>
      <c r="Y38" s="3"/>
    </row>
    <row r="39" spans="1:26" s="1" customFormat="1" ht="14.25" x14ac:dyDescent="0.2">
      <c r="A39" s="129"/>
      <c r="B39" s="129"/>
      <c r="C39" s="130"/>
      <c r="D39" s="130"/>
      <c r="E39" s="130"/>
      <c r="F39" s="130"/>
      <c r="G39" s="96"/>
      <c r="H39" s="96"/>
      <c r="I39" s="130"/>
      <c r="J39" s="130"/>
      <c r="K39" s="132"/>
      <c r="L39" s="132"/>
      <c r="M39" s="132"/>
      <c r="Y39" s="3"/>
    </row>
    <row r="40" spans="1:26" s="1" customFormat="1" ht="15" customHeight="1" x14ac:dyDescent="0.25">
      <c r="A40" s="113" t="s">
        <v>45</v>
      </c>
      <c r="B40" s="129"/>
      <c r="C40" s="130"/>
      <c r="D40" s="130"/>
      <c r="E40" s="130"/>
      <c r="F40" s="130"/>
      <c r="G40" s="130"/>
      <c r="H40" s="96"/>
      <c r="I40" s="96"/>
      <c r="J40" s="96"/>
      <c r="K40" s="313" t="s">
        <v>46</v>
      </c>
      <c r="L40" s="313"/>
      <c r="M40" s="313"/>
      <c r="Y40" s="3"/>
    </row>
    <row r="41" spans="1:26" s="1" customFormat="1" ht="14.25" x14ac:dyDescent="0.2">
      <c r="A41" s="129"/>
      <c r="B41" s="129"/>
      <c r="C41" s="130"/>
      <c r="D41" s="130"/>
      <c r="E41" s="130"/>
      <c r="F41" s="130"/>
      <c r="G41" s="130"/>
      <c r="H41" s="96"/>
      <c r="I41" s="96"/>
      <c r="J41" s="96"/>
      <c r="K41" s="211"/>
      <c r="L41" s="211"/>
      <c r="M41" s="211"/>
      <c r="Y41" s="3"/>
    </row>
    <row r="42" spans="1:26" s="1" customFormat="1" ht="15" x14ac:dyDescent="0.25">
      <c r="A42" s="112" t="s">
        <v>47</v>
      </c>
      <c r="B42" s="96"/>
      <c r="C42" s="96"/>
      <c r="D42" s="96"/>
      <c r="E42" s="96"/>
      <c r="F42" s="96"/>
      <c r="G42" s="133" t="s">
        <v>48</v>
      </c>
      <c r="H42" s="96"/>
      <c r="I42" s="96"/>
      <c r="J42" s="134"/>
      <c r="K42" s="220" t="s">
        <v>49</v>
      </c>
      <c r="L42" s="211"/>
      <c r="M42" s="211"/>
      <c r="Z42" s="3"/>
    </row>
    <row r="43" spans="1:26" s="1" customFormat="1" ht="15.75" x14ac:dyDescent="0.25">
      <c r="A43" s="428" t="s">
        <v>50</v>
      </c>
      <c r="B43" s="203">
        <v>23.85</v>
      </c>
      <c r="C43" s="198" t="s">
        <v>51</v>
      </c>
      <c r="D43" s="204">
        <v>41.6</v>
      </c>
      <c r="E43" s="200" t="s">
        <v>52</v>
      </c>
      <c r="F43" s="204">
        <v>55.15</v>
      </c>
      <c r="G43" s="375" t="s">
        <v>53</v>
      </c>
      <c r="H43" s="376"/>
      <c r="I43" s="199">
        <v>11.93</v>
      </c>
      <c r="J43" s="96"/>
      <c r="K43" s="83"/>
      <c r="L43" s="211"/>
      <c r="M43" s="211"/>
      <c r="Z43" s="3"/>
    </row>
    <row r="44" spans="1:26" s="1" customFormat="1" ht="14.25" x14ac:dyDescent="0.2">
      <c r="A44" s="429"/>
      <c r="B44" s="96"/>
      <c r="C44" s="96"/>
      <c r="D44" s="96"/>
      <c r="E44" s="96"/>
      <c r="F44" s="96"/>
      <c r="G44" s="96"/>
      <c r="H44" s="96"/>
      <c r="I44" s="96"/>
      <c r="J44" s="96"/>
      <c r="K44" s="220" t="s">
        <v>54</v>
      </c>
      <c r="L44" s="211"/>
      <c r="M44" s="211"/>
      <c r="Y44" s="3"/>
    </row>
    <row r="45" spans="1:26" s="1" customFormat="1" ht="14.25" customHeight="1" thickBot="1" x14ac:dyDescent="0.25">
      <c r="A45" s="96"/>
      <c r="B45" s="96"/>
      <c r="C45" s="135"/>
      <c r="D45" s="96"/>
      <c r="E45" s="96"/>
      <c r="F45" s="96"/>
      <c r="G45" s="96"/>
      <c r="H45" s="96"/>
      <c r="I45" s="96"/>
      <c r="J45" s="210"/>
      <c r="K45" s="210"/>
      <c r="L45" s="210"/>
      <c r="M45" s="210"/>
      <c r="Y45" s="3"/>
    </row>
    <row r="46" spans="1:26" s="1" customFormat="1" ht="15" x14ac:dyDescent="0.2">
      <c r="A46" s="136"/>
      <c r="B46" s="137"/>
      <c r="C46" s="137"/>
      <c r="D46" s="138" t="s">
        <v>55</v>
      </c>
      <c r="E46" s="139" t="s">
        <v>1</v>
      </c>
      <c r="F46" s="96"/>
      <c r="G46" s="96"/>
      <c r="H46" s="96"/>
      <c r="I46" s="96"/>
      <c r="J46" s="210"/>
      <c r="K46" s="366" t="s">
        <v>90</v>
      </c>
      <c r="L46" s="367"/>
      <c r="M46" s="368"/>
      <c r="Y46" s="3"/>
    </row>
    <row r="47" spans="1:26" s="1" customFormat="1" ht="15" customHeight="1" x14ac:dyDescent="0.25">
      <c r="A47" s="377" t="s">
        <v>57</v>
      </c>
      <c r="B47" s="378"/>
      <c r="C47" s="378"/>
      <c r="D47" s="84">
        <f>IF(M38&lt;0,-M38,0)</f>
        <v>0</v>
      </c>
      <c r="E47" s="85">
        <f>D47/K38</f>
        <v>0</v>
      </c>
      <c r="F47" s="96"/>
      <c r="G47" s="96"/>
      <c r="H47" s="96"/>
      <c r="I47" s="96"/>
      <c r="J47" s="210"/>
      <c r="K47" s="369"/>
      <c r="L47" s="370"/>
      <c r="M47" s="371"/>
      <c r="Y47" s="3"/>
    </row>
    <row r="48" spans="1:26" s="1" customFormat="1" ht="15.75" customHeight="1" x14ac:dyDescent="0.2">
      <c r="A48" s="96"/>
      <c r="B48" s="96"/>
      <c r="C48" s="96"/>
      <c r="D48" s="96"/>
      <c r="E48" s="96"/>
      <c r="F48" s="96"/>
      <c r="G48" s="96"/>
      <c r="H48" s="96"/>
      <c r="I48" s="96"/>
      <c r="J48" s="96"/>
      <c r="K48" s="369"/>
      <c r="L48" s="370"/>
      <c r="M48" s="371"/>
      <c r="Y48" s="3"/>
    </row>
    <row r="49" spans="1:25" s="1" customFormat="1" ht="15.75" customHeight="1" x14ac:dyDescent="0.2">
      <c r="A49" s="96"/>
      <c r="B49"/>
      <c r="C49" s="107"/>
      <c r="D49" s="107"/>
      <c r="E49" s="107"/>
      <c r="F49" s="107"/>
      <c r="G49" s="107"/>
      <c r="H49" s="140"/>
      <c r="I49" s="141"/>
      <c r="J49" s="142"/>
      <c r="K49" s="372"/>
      <c r="L49" s="373"/>
      <c r="M49" s="374"/>
      <c r="Y49" s="3"/>
    </row>
    <row r="50" spans="1:25" s="1" customFormat="1" ht="15.75" customHeight="1" x14ac:dyDescent="0.25">
      <c r="A50" s="143" t="s">
        <v>58</v>
      </c>
      <c r="B50"/>
      <c r="C50" s="107"/>
      <c r="D50" s="107"/>
      <c r="E50" s="107"/>
      <c r="F50" s="107"/>
      <c r="G50" s="107"/>
      <c r="H50" s="140"/>
      <c r="I50" s="141"/>
      <c r="J50"/>
      <c r="K50"/>
      <c r="L50" s="96"/>
      <c r="M50" s="110"/>
      <c r="Y50" s="3"/>
    </row>
    <row r="51" spans="1:25" s="1" customFormat="1" ht="15.75" customHeight="1" x14ac:dyDescent="0.2">
      <c r="A51" s="413"/>
      <c r="B51" s="414"/>
      <c r="C51" s="414"/>
      <c r="D51" s="414"/>
      <c r="E51" s="414"/>
      <c r="F51" s="414"/>
      <c r="G51" s="414"/>
      <c r="H51" s="414"/>
      <c r="I51" s="414"/>
      <c r="J51" s="414"/>
      <c r="K51" s="414"/>
      <c r="L51" s="414"/>
      <c r="M51" s="415"/>
      <c r="Y51" s="3"/>
    </row>
    <row r="52" spans="1:25" s="1" customFormat="1" ht="15.75" customHeight="1" x14ac:dyDescent="0.2">
      <c r="A52" s="416"/>
      <c r="B52" s="417"/>
      <c r="C52" s="417"/>
      <c r="D52" s="417"/>
      <c r="E52" s="417"/>
      <c r="F52" s="417"/>
      <c r="G52" s="417"/>
      <c r="H52" s="417"/>
      <c r="I52" s="417"/>
      <c r="J52" s="417"/>
      <c r="K52" s="417"/>
      <c r="L52" s="417"/>
      <c r="M52" s="418"/>
      <c r="Y52" s="3"/>
    </row>
    <row r="53" spans="1:25" s="1" customFormat="1" ht="15.75" customHeight="1" x14ac:dyDescent="0.2">
      <c r="A53" s="416"/>
      <c r="B53" s="417"/>
      <c r="C53" s="417"/>
      <c r="D53" s="417"/>
      <c r="E53" s="417"/>
      <c r="F53" s="417"/>
      <c r="G53" s="417"/>
      <c r="H53" s="417"/>
      <c r="I53" s="417"/>
      <c r="J53" s="417"/>
      <c r="K53" s="417"/>
      <c r="L53" s="417"/>
      <c r="M53" s="418"/>
      <c r="Y53" s="3"/>
    </row>
    <row r="54" spans="1:25" s="1" customFormat="1" ht="15.75" customHeight="1" x14ac:dyDescent="0.2">
      <c r="A54" s="416"/>
      <c r="B54" s="417"/>
      <c r="C54" s="417"/>
      <c r="D54" s="417"/>
      <c r="E54" s="417"/>
      <c r="F54" s="417"/>
      <c r="G54" s="417"/>
      <c r="H54" s="417"/>
      <c r="I54" s="417"/>
      <c r="J54" s="417"/>
      <c r="K54" s="417"/>
      <c r="L54" s="417"/>
      <c r="M54" s="418"/>
      <c r="Y54" s="3"/>
    </row>
    <row r="55" spans="1:25" s="1" customFormat="1" ht="15.75" customHeight="1" x14ac:dyDescent="0.2">
      <c r="A55" s="419"/>
      <c r="B55" s="420"/>
      <c r="C55" s="420"/>
      <c r="D55" s="420"/>
      <c r="E55" s="420"/>
      <c r="F55" s="420"/>
      <c r="G55" s="420"/>
      <c r="H55" s="420"/>
      <c r="I55" s="420"/>
      <c r="J55" s="420"/>
      <c r="K55" s="420"/>
      <c r="L55" s="420"/>
      <c r="M55" s="421"/>
      <c r="Y55" s="3"/>
    </row>
    <row r="56" spans="1:25" s="1" customFormat="1" ht="15.75" customHeight="1" thickBot="1" x14ac:dyDescent="0.25">
      <c r="A56"/>
      <c r="B56"/>
      <c r="C56" s="107"/>
      <c r="D56" s="107"/>
      <c r="E56" s="107"/>
      <c r="F56" s="107"/>
      <c r="G56" s="107"/>
      <c r="H56" s="140"/>
      <c r="I56" s="141"/>
      <c r="J56"/>
      <c r="K56"/>
      <c r="L56" s="96"/>
      <c r="M56" s="110"/>
      <c r="Y56" s="3"/>
    </row>
    <row r="57" spans="1:25" s="1" customFormat="1" ht="15.75" customHeight="1" thickBot="1" x14ac:dyDescent="0.3">
      <c r="A57" s="96"/>
      <c r="B57" s="143" t="s">
        <v>59</v>
      </c>
      <c r="C57" s="96"/>
      <c r="D57" s="201">
        <v>0</v>
      </c>
      <c r="E57" s="107"/>
      <c r="F57" s="144" t="s">
        <v>60</v>
      </c>
      <c r="G57" s="145"/>
      <c r="H57" s="94" t="str">
        <f>_xlfn.CONCAT(J4,"-",L4,"-","7208","-","000")</f>
        <v>2598-0000-7208-000</v>
      </c>
      <c r="I57" s="141"/>
      <c r="J57" s="191">
        <f>D59*M4</f>
        <v>13740.300000000001</v>
      </c>
      <c r="K57" s="96"/>
      <c r="L57" s="96"/>
      <c r="M57" s="110"/>
      <c r="Y57" s="3"/>
    </row>
    <row r="58" spans="1:25" s="1" customFormat="1" ht="15.75" customHeight="1" thickBot="1" x14ac:dyDescent="0.3">
      <c r="A58"/>
      <c r="B58"/>
      <c r="C58" s="107"/>
      <c r="D58" s="202"/>
      <c r="E58" s="146"/>
      <c r="F58" s="144" t="s">
        <v>60</v>
      </c>
      <c r="G58" s="145"/>
      <c r="H58" s="94" t="str">
        <f>IF(J5=0,"",(_xlfn.CONCAT(J5,"-",L5,"-","7208","-","000")))</f>
        <v/>
      </c>
      <c r="I58" s="146"/>
      <c r="J58" s="192">
        <f>D59*M5</f>
        <v>0</v>
      </c>
      <c r="K58" s="96"/>
      <c r="L58" s="96"/>
      <c r="M58" s="110"/>
      <c r="Y58" s="3"/>
    </row>
    <row r="59" spans="1:25" s="1" customFormat="1" ht="15.75" customHeight="1" thickBot="1" x14ac:dyDescent="0.3">
      <c r="A59" s="96"/>
      <c r="B59" s="147" t="s">
        <v>61</v>
      </c>
      <c r="C59" s="96"/>
      <c r="D59" s="189">
        <f>L38+D57</f>
        <v>13740.300000000001</v>
      </c>
      <c r="E59" s="96"/>
      <c r="F59" s="144" t="s">
        <v>60</v>
      </c>
      <c r="G59" s="145"/>
      <c r="H59" s="94" t="str">
        <f>IF(J6=0,"",(_xlfn.CONCAT(J6,"-",L6,"-","7208","-","000")))</f>
        <v/>
      </c>
      <c r="I59" s="145"/>
      <c r="J59" s="192">
        <f>D59*M6</f>
        <v>0</v>
      </c>
      <c r="K59" s="96"/>
      <c r="L59" s="145"/>
      <c r="M59" s="110"/>
      <c r="Y59" s="3"/>
    </row>
    <row r="60" spans="1:25" s="1" customFormat="1" ht="15.75" customHeight="1" x14ac:dyDescent="0.2">
      <c r="A60"/>
      <c r="B60"/>
      <c r="C60"/>
      <c r="D60" s="107"/>
      <c r="E60"/>
      <c r="F60"/>
      <c r="G60"/>
      <c r="H60"/>
      <c r="I60"/>
      <c r="J60"/>
      <c r="K60"/>
      <c r="L60" s="96"/>
      <c r="M60" s="110"/>
      <c r="Y60" s="3"/>
    </row>
    <row r="61" spans="1:25" s="1" customFormat="1" ht="15.75" customHeight="1" thickBot="1" x14ac:dyDescent="0.25">
      <c r="A61"/>
      <c r="B61"/>
      <c r="C61"/>
      <c r="D61"/>
      <c r="E61"/>
      <c r="F61"/>
      <c r="G61"/>
      <c r="H61"/>
      <c r="I61"/>
      <c r="J61"/>
      <c r="K61"/>
      <c r="L61" s="96"/>
      <c r="M61" s="110"/>
      <c r="Y61" s="3"/>
    </row>
    <row r="62" spans="1:25" s="1" customFormat="1" ht="15.75" customHeight="1" x14ac:dyDescent="0.25">
      <c r="A62" s="148" t="s">
        <v>62</v>
      </c>
      <c r="B62" s="149"/>
      <c r="C62" s="150"/>
      <c r="D62" s="150"/>
      <c r="E62" s="150"/>
      <c r="F62" s="150"/>
      <c r="G62" s="150"/>
      <c r="H62" s="150"/>
      <c r="I62" s="150"/>
      <c r="J62" s="151"/>
      <c r="K62" s="152"/>
      <c r="L62" s="96"/>
      <c r="M62" s="110"/>
      <c r="Y62" s="3"/>
    </row>
    <row r="63" spans="1:25" s="1" customFormat="1" ht="15.75" customHeight="1" x14ac:dyDescent="0.25">
      <c r="A63" s="153" t="s">
        <v>63</v>
      </c>
      <c r="B63"/>
      <c r="C63"/>
      <c r="D63"/>
      <c r="E63"/>
      <c r="F63"/>
      <c r="G63"/>
      <c r="H63"/>
      <c r="I63"/>
      <c r="J63"/>
      <c r="K63" s="154"/>
      <c r="L63" s="96"/>
      <c r="M63" s="110"/>
      <c r="Y63" s="3"/>
    </row>
    <row r="64" spans="1:25" s="1" customFormat="1" ht="15.75" customHeight="1" x14ac:dyDescent="0.25">
      <c r="A64" s="153"/>
      <c r="B64"/>
      <c r="C64"/>
      <c r="D64"/>
      <c r="E64"/>
      <c r="F64"/>
      <c r="G64"/>
      <c r="H64"/>
      <c r="I64"/>
      <c r="J64"/>
      <c r="K64" s="154"/>
      <c r="L64" s="96"/>
      <c r="M64" s="110"/>
      <c r="Y64" s="3"/>
    </row>
    <row r="65" spans="1:25" s="1" customFormat="1" ht="15.75" customHeight="1" x14ac:dyDescent="0.2">
      <c r="A65" s="155"/>
      <c r="B65"/>
      <c r="C65"/>
      <c r="D65"/>
      <c r="E65"/>
      <c r="F65"/>
      <c r="G65"/>
      <c r="H65"/>
      <c r="I65"/>
      <c r="J65"/>
      <c r="K65" s="154"/>
      <c r="L65" s="96"/>
      <c r="M65" s="110"/>
      <c r="Y65" s="3"/>
    </row>
    <row r="66" spans="1:25" s="1" customFormat="1" ht="15.75" customHeight="1" x14ac:dyDescent="0.25">
      <c r="A66" s="340"/>
      <c r="B66" s="341"/>
      <c r="C66" s="341"/>
      <c r="D66" s="341"/>
      <c r="E66" s="341"/>
      <c r="F66" s="341"/>
      <c r="G66" s="341"/>
      <c r="H66" s="341"/>
      <c r="I66" s="422"/>
      <c r="J66" s="341"/>
      <c r="K66" s="156"/>
      <c r="L66" s="96"/>
      <c r="M66" s="110"/>
      <c r="Y66" s="3"/>
    </row>
    <row r="67" spans="1:25" s="1" customFormat="1" ht="15.75" customHeight="1" thickBot="1" x14ac:dyDescent="0.25">
      <c r="A67" s="355" t="s">
        <v>64</v>
      </c>
      <c r="B67" s="356"/>
      <c r="C67" s="326" t="s">
        <v>65</v>
      </c>
      <c r="D67" s="326"/>
      <c r="E67" s="326"/>
      <c r="F67" s="326" t="s">
        <v>66</v>
      </c>
      <c r="G67" s="326"/>
      <c r="H67" s="326"/>
      <c r="I67" s="326" t="s">
        <v>67</v>
      </c>
      <c r="J67" s="326"/>
      <c r="K67" s="158" t="s">
        <v>68</v>
      </c>
      <c r="L67" s="96"/>
      <c r="M67" s="110"/>
      <c r="Y67" s="3"/>
    </row>
    <row r="68" spans="1:25" s="1" customFormat="1" ht="15.75" customHeight="1" thickBot="1" x14ac:dyDescent="0.25">
      <c r="A68" s="107"/>
      <c r="B68" s="107"/>
      <c r="C68" s="107"/>
      <c r="D68" s="107"/>
      <c r="E68" s="107"/>
      <c r="F68" s="107"/>
      <c r="G68" s="107"/>
      <c r="H68" s="107"/>
      <c r="I68" s="107"/>
      <c r="J68"/>
      <c r="K68" s="107"/>
      <c r="L68" s="344" t="s">
        <v>69</v>
      </c>
      <c r="M68" s="345"/>
      <c r="Y68" s="3"/>
    </row>
    <row r="69" spans="1:25" s="1" customFormat="1" ht="15.75" customHeight="1" x14ac:dyDescent="0.2">
      <c r="A69" s="159" t="s">
        <v>70</v>
      </c>
      <c r="B69" s="160"/>
      <c r="C69" s="160"/>
      <c r="D69" s="161" t="s">
        <v>71</v>
      </c>
      <c r="E69" s="160"/>
      <c r="F69" s="160"/>
      <c r="G69" s="160"/>
      <c r="H69" s="160"/>
      <c r="I69" s="160"/>
      <c r="J69" s="150"/>
      <c r="K69" s="160"/>
      <c r="L69" s="346"/>
      <c r="M69" s="347"/>
      <c r="Y69" s="3"/>
    </row>
    <row r="70" spans="1:25" s="1" customFormat="1" ht="15.75" customHeight="1" x14ac:dyDescent="0.2">
      <c r="A70" s="162"/>
      <c r="B70" s="107"/>
      <c r="C70" s="107"/>
      <c r="D70" s="107"/>
      <c r="E70" s="107"/>
      <c r="F70" s="107"/>
      <c r="G70" s="107"/>
      <c r="H70" s="107"/>
      <c r="I70" s="107"/>
      <c r="J70"/>
      <c r="K70" s="107"/>
      <c r="L70" s="346"/>
      <c r="M70" s="347"/>
      <c r="Y70" s="3"/>
    </row>
    <row r="71" spans="1:25" s="1" customFormat="1" ht="15.75" customHeight="1" x14ac:dyDescent="0.25">
      <c r="A71" s="340"/>
      <c r="B71" s="341"/>
      <c r="C71" s="343"/>
      <c r="D71" s="343"/>
      <c r="E71" s="343"/>
      <c r="F71" s="341"/>
      <c r="G71" s="341"/>
      <c r="H71" s="341"/>
      <c r="I71" s="342"/>
      <c r="J71" s="343"/>
      <c r="K71" s="163"/>
      <c r="L71" s="346"/>
      <c r="M71" s="347"/>
      <c r="Y71" s="3"/>
    </row>
    <row r="72" spans="1:25" s="1" customFormat="1" ht="15.75" customHeight="1" thickBot="1" x14ac:dyDescent="0.25">
      <c r="A72" s="355" t="s">
        <v>72</v>
      </c>
      <c r="B72" s="326"/>
      <c r="C72" s="326" t="s">
        <v>65</v>
      </c>
      <c r="D72" s="326"/>
      <c r="E72" s="326"/>
      <c r="F72" s="326" t="s">
        <v>66</v>
      </c>
      <c r="G72" s="326"/>
      <c r="H72" s="326"/>
      <c r="I72" s="326" t="s">
        <v>67</v>
      </c>
      <c r="J72" s="350"/>
      <c r="K72" s="157" t="s">
        <v>68</v>
      </c>
      <c r="L72" s="348"/>
      <c r="M72" s="349"/>
      <c r="Y72" s="3"/>
    </row>
    <row r="73" spans="1:25" s="1" customFormat="1" ht="15.75" customHeight="1" x14ac:dyDescent="0.2">
      <c r="A73" s="96"/>
      <c r="B73" s="107"/>
      <c r="C73" s="107"/>
      <c r="D73" s="107"/>
      <c r="E73" s="107"/>
      <c r="F73" s="107"/>
      <c r="G73" s="107"/>
      <c r="H73" s="107"/>
      <c r="I73" s="107"/>
      <c r="J73"/>
      <c r="K73" s="107"/>
      <c r="L73" s="96"/>
      <c r="M73" s="110"/>
      <c r="Y73" s="3"/>
    </row>
    <row r="74" spans="1:25" s="1" customFormat="1" ht="6" customHeight="1" thickBot="1" x14ac:dyDescent="0.25">
      <c r="A74" s="144"/>
      <c r="B74" s="107"/>
      <c r="C74" s="107"/>
      <c r="D74" s="107"/>
      <c r="E74" s="107"/>
      <c r="F74" s="107"/>
      <c r="G74" s="107"/>
      <c r="H74" s="107"/>
      <c r="I74" s="107"/>
      <c r="J74"/>
      <c r="K74" s="107"/>
      <c r="L74" s="96"/>
      <c r="M74" s="110"/>
      <c r="Y74" s="3"/>
    </row>
    <row r="75" spans="1:25" s="1" customFormat="1" ht="15.75" customHeight="1" x14ac:dyDescent="0.2">
      <c r="A75" s="159" t="s">
        <v>91</v>
      </c>
      <c r="B75" s="164"/>
      <c r="C75" s="164"/>
      <c r="D75" s="164"/>
      <c r="E75" s="164"/>
      <c r="F75" s="164"/>
      <c r="G75" s="164"/>
      <c r="H75" s="164"/>
      <c r="I75" s="164"/>
      <c r="J75" s="165"/>
      <c r="K75" s="166"/>
      <c r="L75" s="344" t="s">
        <v>69</v>
      </c>
      <c r="M75" s="345"/>
      <c r="Y75" s="3"/>
    </row>
    <row r="76" spans="1:25" s="1" customFormat="1" ht="15.75" customHeight="1" x14ac:dyDescent="0.2">
      <c r="A76" s="167"/>
      <c r="B76" s="168"/>
      <c r="C76" s="168"/>
      <c r="D76" s="168"/>
      <c r="E76" s="168"/>
      <c r="F76" s="168"/>
      <c r="G76" s="168"/>
      <c r="H76" s="168"/>
      <c r="I76" s="168"/>
      <c r="J76" s="169"/>
      <c r="K76" s="170"/>
      <c r="L76" s="346"/>
      <c r="M76" s="347"/>
      <c r="Y76" s="3"/>
    </row>
    <row r="77" spans="1:25" s="1" customFormat="1" ht="15.75" customHeight="1" x14ac:dyDescent="0.25">
      <c r="A77" s="330"/>
      <c r="B77" s="331"/>
      <c r="C77" s="332"/>
      <c r="D77" s="332"/>
      <c r="E77" s="332"/>
      <c r="F77" s="331"/>
      <c r="G77" s="331"/>
      <c r="H77" s="331"/>
      <c r="I77" s="333"/>
      <c r="J77" s="331"/>
      <c r="K77" s="171"/>
      <c r="L77" s="346"/>
      <c r="M77" s="347"/>
      <c r="Y77" s="3"/>
    </row>
    <row r="78" spans="1:25" s="1" customFormat="1" ht="15.75" customHeight="1" thickBot="1" x14ac:dyDescent="0.25">
      <c r="A78" s="355" t="s">
        <v>74</v>
      </c>
      <c r="B78" s="356"/>
      <c r="C78" s="356" t="s">
        <v>65</v>
      </c>
      <c r="D78" s="356"/>
      <c r="E78" s="356"/>
      <c r="F78" s="356" t="s">
        <v>66</v>
      </c>
      <c r="G78" s="356"/>
      <c r="H78" s="356"/>
      <c r="I78" s="356" t="s">
        <v>67</v>
      </c>
      <c r="J78" s="427"/>
      <c r="K78" s="172" t="s">
        <v>68</v>
      </c>
      <c r="L78" s="346"/>
      <c r="M78" s="347"/>
      <c r="Y78" s="3"/>
    </row>
    <row r="79" spans="1:25" s="1" customFormat="1" ht="15.75" customHeight="1" thickBot="1" x14ac:dyDescent="0.25">
      <c r="A79" s="107"/>
      <c r="B79" s="107"/>
      <c r="C79" s="107"/>
      <c r="D79" s="107"/>
      <c r="E79" s="107"/>
      <c r="F79" s="107"/>
      <c r="G79" s="107"/>
      <c r="H79" s="107"/>
      <c r="I79" s="107"/>
      <c r="J79"/>
      <c r="K79" s="107"/>
      <c r="L79" s="348"/>
      <c r="M79" s="349"/>
      <c r="Y79" s="3"/>
    </row>
    <row r="80" spans="1:25" s="1" customFormat="1" ht="15.75" customHeight="1" x14ac:dyDescent="0.2">
      <c r="A80" s="159" t="s">
        <v>75</v>
      </c>
      <c r="B80" s="160"/>
      <c r="C80" s="160"/>
      <c r="D80" s="160"/>
      <c r="E80" s="160"/>
      <c r="F80" s="160"/>
      <c r="G80" s="160"/>
      <c r="H80" s="160"/>
      <c r="I80" s="160"/>
      <c r="J80" s="334" t="s">
        <v>76</v>
      </c>
      <c r="K80" s="335"/>
      <c r="L80" s="336"/>
      <c r="M80" s="110"/>
      <c r="Y80" s="3"/>
    </row>
    <row r="81" spans="1:25" s="1" customFormat="1" ht="15.75" customHeight="1" x14ac:dyDescent="0.2">
      <c r="A81" s="162"/>
      <c r="B81" s="107"/>
      <c r="C81" s="107"/>
      <c r="D81" s="107"/>
      <c r="E81" s="107"/>
      <c r="F81" s="107"/>
      <c r="G81" s="107"/>
      <c r="H81" s="107"/>
      <c r="I81" s="107"/>
      <c r="J81" s="337"/>
      <c r="K81" s="338"/>
      <c r="L81" s="339"/>
      <c r="M81" s="110"/>
      <c r="Y81" s="3"/>
    </row>
    <row r="82" spans="1:25" s="1" customFormat="1" ht="15.75" customHeight="1" x14ac:dyDescent="0.25">
      <c r="A82" s="340"/>
      <c r="B82" s="341"/>
      <c r="C82" s="341"/>
      <c r="D82" s="341"/>
      <c r="E82" s="341"/>
      <c r="F82" s="341"/>
      <c r="G82" s="341"/>
      <c r="H82" s="341"/>
      <c r="I82" s="173"/>
      <c r="J82" s="337"/>
      <c r="K82" s="338"/>
      <c r="L82" s="339"/>
      <c r="M82" s="110"/>
      <c r="Y82" s="3"/>
    </row>
    <row r="83" spans="1:25" s="1" customFormat="1" ht="15.75" customHeight="1" thickBot="1" x14ac:dyDescent="0.25">
      <c r="A83" s="355" t="s">
        <v>77</v>
      </c>
      <c r="B83" s="326"/>
      <c r="C83" s="326" t="s">
        <v>65</v>
      </c>
      <c r="D83" s="326"/>
      <c r="E83" s="326"/>
      <c r="F83" s="326" t="s">
        <v>66</v>
      </c>
      <c r="G83" s="326"/>
      <c r="H83" s="326"/>
      <c r="I83" s="157" t="s">
        <v>68</v>
      </c>
      <c r="J83" s="327" t="s">
        <v>78</v>
      </c>
      <c r="K83" s="328"/>
      <c r="L83" s="329"/>
      <c r="M83" s="110"/>
      <c r="Y83" s="3"/>
    </row>
    <row r="84" spans="1:25" s="1" customFormat="1" ht="15.75" customHeight="1" x14ac:dyDescent="0.2">
      <c r="A84"/>
      <c r="B84"/>
      <c r="C84"/>
      <c r="D84"/>
      <c r="E84"/>
      <c r="F84"/>
      <c r="G84"/>
      <c r="H84"/>
      <c r="I84"/>
      <c r="J84"/>
      <c r="K84"/>
      <c r="L84" s="96"/>
      <c r="M84" s="110"/>
      <c r="Y84" s="3"/>
    </row>
    <row r="85" spans="1:25" s="1" customFormat="1" ht="15.75" customHeight="1" x14ac:dyDescent="0.25">
      <c r="A85" s="113" t="s">
        <v>79</v>
      </c>
      <c r="B85"/>
      <c r="C85"/>
      <c r="D85"/>
      <c r="E85"/>
      <c r="F85"/>
      <c r="G85"/>
      <c r="H85"/>
      <c r="I85"/>
      <c r="J85"/>
      <c r="K85"/>
      <c r="L85" s="96"/>
      <c r="M85" s="110"/>
      <c r="Y85" s="3"/>
    </row>
    <row r="86" spans="1:25" s="1" customFormat="1" ht="15.75" customHeight="1" x14ac:dyDescent="0.2">
      <c r="A86" s="174" t="s">
        <v>80</v>
      </c>
      <c r="B86" s="129"/>
      <c r="C86" s="129"/>
      <c r="D86" s="129"/>
      <c r="E86" s="129"/>
      <c r="F86" s="129"/>
      <c r="G86" s="129"/>
      <c r="H86" s="129"/>
      <c r="I86" s="129"/>
      <c r="J86" s="129"/>
      <c r="K86" s="129"/>
      <c r="L86" s="96"/>
      <c r="M86" s="110"/>
      <c r="Y86" s="3"/>
    </row>
    <row r="87" spans="1:25" s="1" customFormat="1" ht="15.75" customHeight="1" x14ac:dyDescent="0.2">
      <c r="A87" s="174" t="s">
        <v>81</v>
      </c>
      <c r="B87" s="174"/>
      <c r="C87" s="174"/>
      <c r="D87" s="174"/>
      <c r="E87" s="174"/>
      <c r="F87" s="174"/>
      <c r="G87" s="174"/>
      <c r="H87" s="174"/>
      <c r="I87" s="174"/>
      <c r="J87" s="174"/>
      <c r="K87" s="129"/>
      <c r="L87" s="96"/>
      <c r="M87" s="110"/>
      <c r="Y87" s="3"/>
    </row>
    <row r="88" spans="1:25" s="1" customFormat="1" ht="14.25" x14ac:dyDescent="0.2">
      <c r="A88" s="4"/>
      <c r="B88" s="4"/>
      <c r="C88" s="4"/>
      <c r="D88" s="4"/>
      <c r="E88" s="4"/>
      <c r="F88" s="4"/>
      <c r="G88" s="4"/>
      <c r="H88" s="4"/>
      <c r="I88" s="4"/>
      <c r="J88" s="4"/>
      <c r="K88" s="19"/>
      <c r="M88" s="2"/>
      <c r="Y88" s="3"/>
    </row>
  </sheetData>
  <sheetProtection algorithmName="SHA-512" hashValue="+RuCCQZykTYE+CVCrOgBjTD8hhDlnSA+BY0chMnbM3DqB9vJhxn08502kbg3uhNTp4dqnoEVMFKvBmL4w/8ycA==" saltValue="vhNKD2BEKvXs2DSClQUDng==" spinCount="100000" sheet="1" objects="1" scenarios="1" selectLockedCells="1"/>
  <mergeCells count="75">
    <mergeCell ref="A23:C23"/>
    <mergeCell ref="A29:C29"/>
    <mergeCell ref="D32:M32"/>
    <mergeCell ref="A35:B35"/>
    <mergeCell ref="A37:H38"/>
    <mergeCell ref="I37:J37"/>
    <mergeCell ref="A24:C24"/>
    <mergeCell ref="A25:C25"/>
    <mergeCell ref="A26:C26"/>
    <mergeCell ref="A27:C27"/>
    <mergeCell ref="A28:C28"/>
    <mergeCell ref="A31:C31"/>
    <mergeCell ref="A32:C32"/>
    <mergeCell ref="A33:C33"/>
    <mergeCell ref="A34:C34"/>
    <mergeCell ref="A30:C30"/>
    <mergeCell ref="A6:B6"/>
    <mergeCell ref="A9:M14"/>
    <mergeCell ref="K20:M20"/>
    <mergeCell ref="A21:C22"/>
    <mergeCell ref="D21:F22"/>
    <mergeCell ref="G21:G22"/>
    <mergeCell ref="H21:H22"/>
    <mergeCell ref="I21:I22"/>
    <mergeCell ref="J21:J22"/>
    <mergeCell ref="K21:K22"/>
    <mergeCell ref="L21:L22"/>
    <mergeCell ref="M21:M22"/>
    <mergeCell ref="A2:M2"/>
    <mergeCell ref="A4:B4"/>
    <mergeCell ref="C4:F4"/>
    <mergeCell ref="A5:B5"/>
    <mergeCell ref="C5:F5"/>
    <mergeCell ref="G43:H43"/>
    <mergeCell ref="A67:B67"/>
    <mergeCell ref="C67:E67"/>
    <mergeCell ref="F67:H67"/>
    <mergeCell ref="I67:J67"/>
    <mergeCell ref="A47:C47"/>
    <mergeCell ref="A51:M55"/>
    <mergeCell ref="A66:B66"/>
    <mergeCell ref="C66:E66"/>
    <mergeCell ref="F66:H66"/>
    <mergeCell ref="I66:J66"/>
    <mergeCell ref="K46:M49"/>
    <mergeCell ref="A43:A44"/>
    <mergeCell ref="A83:B83"/>
    <mergeCell ref="C83:E83"/>
    <mergeCell ref="F83:H83"/>
    <mergeCell ref="J83:L83"/>
    <mergeCell ref="L76:M79"/>
    <mergeCell ref="A77:B77"/>
    <mergeCell ref="C77:E77"/>
    <mergeCell ref="F77:H77"/>
    <mergeCell ref="I77:J77"/>
    <mergeCell ref="A78:B78"/>
    <mergeCell ref="C78:E78"/>
    <mergeCell ref="F78:H78"/>
    <mergeCell ref="I78:J78"/>
    <mergeCell ref="K40:M40"/>
    <mergeCell ref="J80:L82"/>
    <mergeCell ref="A82:B82"/>
    <mergeCell ref="C82:E82"/>
    <mergeCell ref="F82:H82"/>
    <mergeCell ref="L68:M68"/>
    <mergeCell ref="L69:M72"/>
    <mergeCell ref="A71:B71"/>
    <mergeCell ref="C71:E71"/>
    <mergeCell ref="F71:H71"/>
    <mergeCell ref="I71:J71"/>
    <mergeCell ref="A72:B72"/>
    <mergeCell ref="C72:E72"/>
    <mergeCell ref="F72:H72"/>
    <mergeCell ref="I72:J72"/>
    <mergeCell ref="L75:M75"/>
  </mergeCells>
  <dataValidations count="1">
    <dataValidation type="list" allowBlank="1" showInputMessage="1" showErrorMessage="1" sqref="K7" xr:uid="{0B20AFE9-C346-45B4-B50C-8634E368DDD5}">
      <formula1>$M$5:$M$7</formula1>
    </dataValidation>
  </dataValidations>
  <hyperlinks>
    <hyperlink ref="J83" r:id="rId1" xr:uid="{28667099-06F8-4440-9A04-034D23546E04}"/>
    <hyperlink ref="K42" r:id="rId2" xr:uid="{B49E8103-6C18-47C5-B2B0-4DE338B483FA}"/>
    <hyperlink ref="K44" r:id="rId3" xr:uid="{02004A6A-E730-4858-BB68-2706213C684D}"/>
  </hyperlinks>
  <pageMargins left="0.7" right="0.7" top="0.75" bottom="0.75" header="0.3" footer="0.3"/>
  <pageSetup scale="4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3557" r:id="rId7" name="Check Box 5">
              <controlPr defaultSize="0" autoFill="0" autoLine="0" autoPict="0">
                <anchor moveWithCells="1">
                  <from>
                    <xdr:col>5</xdr:col>
                    <xdr:colOff>76200</xdr:colOff>
                    <xdr:row>5</xdr:row>
                    <xdr:rowOff>133350</xdr:rowOff>
                  </from>
                  <to>
                    <xdr:col>5</xdr:col>
                    <xdr:colOff>371475</xdr:colOff>
                    <xdr:row>7</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ce IA" ma:contentTypeID="0x0101008958C1D09700F04CB7A6AA3544C2F34A00397679EE3D71694889A7F1D7AF88FEE0" ma:contentTypeVersion="20" ma:contentTypeDescription="" ma:contentTypeScope="" ma:versionID="8bd6fc6c920222e10c6e3dc489d1d2fa">
  <xsd:schema xmlns:xsd="http://www.w3.org/2001/XMLSchema" xmlns:xs="http://www.w3.org/2001/XMLSchema" xmlns:p="http://schemas.microsoft.com/office/2006/metadata/properties" xmlns:ns1="http://schemas.microsoft.com/sharepoint/v3" xmlns:ns2="fb9a3091-4fbd-4a77-9aaa-58e49b114d7c" xmlns:ns3="2c9bc7a5-0c29-4c34-9b80-cb21f703d82d" targetNamespace="http://schemas.microsoft.com/office/2006/metadata/properties" ma:root="true" ma:fieldsID="7c886eb8a6bd8e365aac2f967a8c54bd" ns1:_="" ns2:_="" ns3:_="">
    <xsd:import namespace="http://schemas.microsoft.com/sharepoint/v3"/>
    <xsd:import namespace="fb9a3091-4fbd-4a77-9aaa-58e49b114d7c"/>
    <xsd:import namespace="2c9bc7a5-0c29-4c34-9b80-cb21f703d82d"/>
    <xsd:element name="properties">
      <xsd:complexType>
        <xsd:sequence>
          <xsd:element name="documentManagement">
            <xsd:complexType>
              <xsd:all>
                <xsd:element ref="ns2:Business_x0020_Vital" minOccurs="0"/>
                <xsd:element ref="ns2:To_x0020_be_x0020_Archived" minOccurs="0"/>
                <xsd:element ref="ns2:Final" minOccurs="0"/>
                <xsd:element ref="ns2:Original_x0020_Date" minOccurs="0"/>
                <xsd:element ref="ns2:Information_x0020_Asset_x0020_Description" minOccurs="0"/>
                <xsd:element ref="ns2:k5d2a0d7a7ac423ca2aa1ab42ebab1a9" minOccurs="0"/>
                <xsd:element ref="ns2:TaxCatchAll" minOccurs="0"/>
                <xsd:element ref="ns2:TaxCatchAllLabel" minOccurs="0"/>
                <xsd:element ref="ns2:g9953d5bf32b46aea76959dd2a73b168" minOccurs="0"/>
                <xsd:element ref="ns2:Date_x0020_Superseded" minOccurs="0"/>
                <xsd:element ref="ns2:i0f84bba906045b4af568ee102a52dcb"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4" nillable="true" ma:displayName="Unified Compliance Policy Properties" ma:hidden="true" ma:internalName="_ip_UnifiedCompliancePolicyProperties">
      <xsd:simpleType>
        <xsd:restriction base="dms:Note"/>
      </xsd:simpleType>
    </xsd:element>
    <xsd:element name="_ip_UnifiedCompliancePolicyUIAction" ma:index="3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a3091-4fbd-4a77-9aaa-58e49b114d7c" elementFormDefault="qualified">
    <xsd:import namespace="http://schemas.microsoft.com/office/2006/documentManagement/types"/>
    <xsd:import namespace="http://schemas.microsoft.com/office/infopath/2007/PartnerControls"/>
    <xsd:element name="Business_x0020_Vital" ma:index="3" nillable="true" ma:displayName="Business Vital" ma:default="0" ma:internalName="Business_x0020_Vital">
      <xsd:simpleType>
        <xsd:restriction base="dms:Boolean"/>
      </xsd:simpleType>
    </xsd:element>
    <xsd:element name="To_x0020_be_x0020_Archived" ma:index="4" nillable="true" ma:displayName="To be Archived" ma:default="0" ma:internalName="To_x0020_be_x0020_Archived">
      <xsd:simpleType>
        <xsd:restriction base="dms:Boolean"/>
      </xsd:simpleType>
    </xsd:element>
    <xsd:element name="Final" ma:index="5" nillable="true" ma:displayName="Final" ma:default="0" ma:internalName="Final">
      <xsd:simpleType>
        <xsd:restriction base="dms:Boolean"/>
      </xsd:simpleType>
    </xsd:element>
    <xsd:element name="Original_x0020_Date" ma:index="6" nillable="true" ma:displayName="Original Date" ma:format="DateOnly" ma:internalName="Original_x0020_Date">
      <xsd:simpleType>
        <xsd:restriction base="dms:DateTime"/>
      </xsd:simpleType>
    </xsd:element>
    <xsd:element name="Information_x0020_Asset_x0020_Description" ma:index="7" nillable="true" ma:displayName="Information Asset Description" ma:internalName="Information_x0020_Asset_x0020_Description">
      <xsd:simpleType>
        <xsd:restriction base="dms:Note">
          <xsd:maxLength value="255"/>
        </xsd:restriction>
      </xsd:simpleType>
    </xsd:element>
    <xsd:element name="k5d2a0d7a7ac423ca2aa1ab42ebab1a9" ma:index="8" ma:taxonomy="true" ma:internalName="k5d2a0d7a7ac423ca2aa1ab42ebab1a9" ma:taxonomyFieldName="Division" ma:displayName="Division" ma:default="2;#Finance/Finances|753192af-3b35-4025-9575-92267fb50c96" ma:fieldId="{45d2a0d7-a7ac-423c-a2aa-1ab42ebab1a9}" ma:sspId="e56000e3-3e6a-4f0f-953b-9cfa094afcd7" ma:termSetId="41c75b51-1d9b-4efe-a588-52237596dd55"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86822ff-42dd-42ee-be31-d2437ca36424}" ma:internalName="TaxCatchAll" ma:showField="CatchAllData" ma:web="fb9a3091-4fbd-4a77-9aaa-58e49b114d7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86822ff-42dd-42ee-be31-d2437ca36424}" ma:internalName="TaxCatchAllLabel" ma:readOnly="true" ma:showField="CatchAllDataLabel" ma:web="fb9a3091-4fbd-4a77-9aaa-58e49b114d7c">
      <xsd:complexType>
        <xsd:complexContent>
          <xsd:extension base="dms:MultiChoiceLookup">
            <xsd:sequence>
              <xsd:element name="Value" type="dms:Lookup" maxOccurs="unbounded" minOccurs="0" nillable="true"/>
            </xsd:sequence>
          </xsd:extension>
        </xsd:complexContent>
      </xsd:complexType>
    </xsd:element>
    <xsd:element name="g9953d5bf32b46aea76959dd2a73b168" ma:index="12" nillable="true" ma:taxonomy="true" ma:internalName="g9953d5bf32b46aea76959dd2a73b168" ma:taxonomyFieldName="Creator_x002d_Partner_x0020_Organization" ma:displayName="Creator-Partner Organization" ma:default="" ma:fieldId="{09953d5b-f32b-46ae-a769-59dd2a73b168}" ma:sspId="e56000e3-3e6a-4f0f-953b-9cfa094afcd7" ma:termSetId="be1d7921-656a-48ca-9eca-97a73f1c9208" ma:anchorId="00000000-0000-0000-0000-000000000000" ma:open="false" ma:isKeyword="false">
      <xsd:complexType>
        <xsd:sequence>
          <xsd:element ref="pc:Terms" minOccurs="0" maxOccurs="1"/>
        </xsd:sequence>
      </xsd:complexType>
    </xsd:element>
    <xsd:element name="Date_x0020_Superseded" ma:index="19" nillable="true" ma:displayName="Date Superseded" ma:format="DateOnly" ma:internalName="Date_x0020_Superseded">
      <xsd:simpleType>
        <xsd:restriction base="dms:DateTime"/>
      </xsd:simpleType>
    </xsd:element>
    <xsd:element name="i0f84bba906045b4af568ee102a52dcb" ma:index="21" ma:taxonomy="true" ma:internalName="i0f84bba906045b4af568ee102a52dcb" ma:taxonomyFieldName="RevIMBCS" ma:displayName="IAM Retention Classification" ma:indexed="true" ma:default="6;#D 02-04 Policy Framework Development|a4d401de-8030-4f97-95b9-a85899fe642b" ma:fieldId="{20f84bba-9060-45b4-af56-8ee102a52dcb}" ma:sspId="e56000e3-3e6a-4f0f-953b-9cfa094afcd7" ma:termSetId="c1963e28-fd7d-4fe5-b304-c8457c996931" ma:anchorId="102fcdd2-d81c-4444-a7af-8729c0144bdb"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c9bc7a5-0c29-4c34-9b80-cb21f703d82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e56000e3-3e6a-4f0f-953b-9cfa094afcd7"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usiness_x0020_Vital xmlns="fb9a3091-4fbd-4a77-9aaa-58e49b114d7c">false</Business_x0020_Vital>
    <g9953d5bf32b46aea76959dd2a73b168 xmlns="fb9a3091-4fbd-4a77-9aaa-58e49b114d7c">
      <Terms xmlns="http://schemas.microsoft.com/office/infopath/2007/PartnerControls"/>
    </g9953d5bf32b46aea76959dd2a73b168>
    <k5d2a0d7a7ac423ca2aa1ab42ebab1a9 xmlns="fb9a3091-4fbd-4a77-9aaa-58e49b114d7c">
      <Terms xmlns="http://schemas.microsoft.com/office/infopath/2007/PartnerControls">
        <TermInfo xmlns="http://schemas.microsoft.com/office/infopath/2007/PartnerControls">
          <TermName xmlns="http://schemas.microsoft.com/office/infopath/2007/PartnerControls">Finance/Finances</TermName>
          <TermId xmlns="http://schemas.microsoft.com/office/infopath/2007/PartnerControls">753192af-3b35-4025-9575-92267fb50c96</TermId>
        </TermInfo>
      </Terms>
    </k5d2a0d7a7ac423ca2aa1ab42ebab1a9>
    <Final xmlns="fb9a3091-4fbd-4a77-9aaa-58e49b114d7c">false</Final>
    <To_x0020_be_x0020_Archived xmlns="fb9a3091-4fbd-4a77-9aaa-58e49b114d7c">false</To_x0020_be_x0020_Archived>
    <Information_x0020_Asset_x0020_Description xmlns="fb9a3091-4fbd-4a77-9aaa-58e49b114d7c" xsi:nil="true"/>
    <TaxCatchAll xmlns="fb9a3091-4fbd-4a77-9aaa-58e49b114d7c">
      <Value>2</Value>
      <Value>6</Value>
    </TaxCatchAll>
    <Original_x0020_Date xmlns="fb9a3091-4fbd-4a77-9aaa-58e49b114d7c" xsi:nil="true"/>
    <i0f84bba906045b4af568ee102a52dcb xmlns="fb9a3091-4fbd-4a77-9aaa-58e49b114d7c">
      <Terms xmlns="http://schemas.microsoft.com/office/infopath/2007/PartnerControls">
        <TermInfo xmlns="http://schemas.microsoft.com/office/infopath/2007/PartnerControls">
          <TermName xmlns="http://schemas.microsoft.com/office/infopath/2007/PartnerControls">D 02-04 Policy Framework Development</TermName>
          <TermId xmlns="http://schemas.microsoft.com/office/infopath/2007/PartnerControls">a4d401de-8030-4f97-95b9-a85899fe642b</TermId>
        </TermInfo>
      </Terms>
    </i0f84bba906045b4af568ee102a52dcb>
    <_dlc_DocId xmlns="fb9a3091-4fbd-4a77-9aaa-58e49b114d7c">CFMWS-IAM-384863615-57248</_dlc_DocId>
    <_dlc_DocIdUrl xmlns="fb9a3091-4fbd-4a77-9aaa-58e49b114d7c">
      <Url>https://202gc.sharepoint.com/sites/FinancialPolicyManagement/_layouts/15/DocIdRedir.aspx?ID=CFMWS-IAM-384863615-57248</Url>
      <Description>CFMWS-IAM-384863615-57248</Description>
    </_dlc_DocIdUrl>
    <Date_x0020_Superseded xmlns="fb9a3091-4fbd-4a77-9aaa-58e49b114d7c" xsi:nil="true"/>
    <lcf76f155ced4ddcb4097134ff3c332f xmlns="2c9bc7a5-0c29-4c34-9b80-cb21f703d82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4644B5-4514-406A-990D-696F630E9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9a3091-4fbd-4a77-9aaa-58e49b114d7c"/>
    <ds:schemaRef ds:uri="2c9bc7a5-0c29-4c34-9b80-cb21f703d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C77679-4360-4806-9E3A-4E9BA0F2085E}">
  <ds:schemaRefs>
    <ds:schemaRef ds:uri="http://schemas.microsoft.com/office/2006/metadata/properties"/>
    <ds:schemaRef ds:uri="http://schemas.microsoft.com/office/infopath/2007/PartnerControls"/>
    <ds:schemaRef ds:uri="fb9a3091-4fbd-4a77-9aaa-58e49b114d7c"/>
    <ds:schemaRef ds:uri="2c9bc7a5-0c29-4c34-9b80-cb21f703d82d"/>
    <ds:schemaRef ds:uri="http://schemas.microsoft.com/sharepoint/v3"/>
  </ds:schemaRefs>
</ds:datastoreItem>
</file>

<file path=customXml/itemProps3.xml><?xml version="1.0" encoding="utf-8"?>
<ds:datastoreItem xmlns:ds="http://schemas.openxmlformats.org/officeDocument/2006/customXml" ds:itemID="{4B2B98BD-8E0A-441D-8969-68D328CC4DF9}">
  <ds:schemaRefs>
    <ds:schemaRef ds:uri="http://schemas.microsoft.com/sharepoint/v3/contenttype/forms"/>
  </ds:schemaRefs>
</ds:datastoreItem>
</file>

<file path=customXml/itemProps4.xml><?xml version="1.0" encoding="utf-8"?>
<ds:datastoreItem xmlns:ds="http://schemas.openxmlformats.org/officeDocument/2006/customXml" ds:itemID="{69703AE2-69D2-4DB8-BE92-11F849DEC606}">
  <ds:schemaRefs>
    <ds:schemaRef ds:uri="http://schemas.microsoft.com/sharepoint/events"/>
  </ds:schemaRefs>
</ds:datastoreItem>
</file>

<file path=docMetadata/LabelInfo.xml><?xml version="1.0" encoding="utf-8"?>
<clbl:labelList xmlns:clbl="http://schemas.microsoft.com/office/2020/mipLabelMetadata">
  <clbl:label id="{c2d941d8-ff94-49d2-9ef9-76213fda8ef6}" enabled="1" method="Standard" siteId="{9dcbf6dc-676c-45e7-84a1-05b6996f3a5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Template</vt:lpstr>
      <vt:lpstr>CDN Example</vt:lpstr>
      <vt:lpstr>US Example</vt:lpstr>
      <vt:lpstr>International Example</vt:lpstr>
      <vt:lpstr>'CDN Example'!Print_Area</vt:lpstr>
      <vt:lpstr>Template!Print_Area</vt:lpstr>
      <vt:lpstr>'US Example'!Print_Area</vt:lpstr>
    </vt:vector>
  </TitlesOfParts>
  <Manager/>
  <Company>DND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Hospitality Request Form</dc:title>
  <dc:subject/>
  <dc:creator>Lapointe J DPFL</dc:creator>
  <cp:keywords/>
  <dc:description/>
  <cp:lastModifiedBy>Frye, Lisa</cp:lastModifiedBy>
  <cp:revision/>
  <dcterms:created xsi:type="dcterms:W3CDTF">1998-10-01T18:22:57Z</dcterms:created>
  <dcterms:modified xsi:type="dcterms:W3CDTF">2026-05-28T11:05:24Z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000800d2000000000000010243100207e6000400038000</vt:lpwstr>
  </property>
  <property fmtid="{D5CDD505-2E9C-101B-9397-08002B2CF9AE}" pid="3" name="DM_Links_Updated">
    <vt:bool>true</vt:bool>
  </property>
  <property fmtid="{D5CDD505-2E9C-101B-9397-08002B2CF9AE}" pid="4" name="ContentTypeId">
    <vt:lpwstr>0x0101008958C1D09700F04CB7A6AA3544C2F34A00397679EE3D71694889A7F1D7AF88FEE0</vt:lpwstr>
  </property>
  <property fmtid="{D5CDD505-2E9C-101B-9397-08002B2CF9AE}" pid="5" name="RevIMBCS">
    <vt:lpwstr>6;#D 02-04 Policy Framework Development|a4d401de-8030-4f97-95b9-a85899fe642b</vt:lpwstr>
  </property>
  <property fmtid="{D5CDD505-2E9C-101B-9397-08002B2CF9AE}" pid="6" name="_dlc_DocIdItemGuid">
    <vt:lpwstr>a33ab45d-5224-4bf4-8016-ac1b646bb72a</vt:lpwstr>
  </property>
  <property fmtid="{D5CDD505-2E9C-101B-9397-08002B2CF9AE}" pid="7" name="Division">
    <vt:lpwstr>2;#Finance/Finances|753192af-3b35-4025-9575-92267fb50c96</vt:lpwstr>
  </property>
  <property fmtid="{D5CDD505-2E9C-101B-9397-08002B2CF9AE}" pid="8" name="Creator_x002d_Partner_x0020_Organization">
    <vt:lpwstr/>
  </property>
  <property fmtid="{D5CDD505-2E9C-101B-9397-08002B2CF9AE}" pid="9" name="Creator-Partner Organization">
    <vt:lpwstr/>
  </property>
  <property fmtid="{D5CDD505-2E9C-101B-9397-08002B2CF9AE}" pid="10" name="MediaServiceImageTags">
    <vt:lpwstr/>
  </property>
</Properties>
</file>